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6835" windowHeight="108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Sheet1!$A$1:$S$453</definedName>
    <definedName name="_xlnm.Print_Titles" localSheetId="0">Sheet1!$1:$1</definedName>
    <definedName name="T3Fem">[1]TABLES!$H$10:$H$12</definedName>
    <definedName name="T3Male">[1]TABLES!$C$10:$D$12</definedName>
  </definedNames>
  <calcPr calcId="145621"/>
</workbook>
</file>

<file path=xl/calcChain.xml><?xml version="1.0" encoding="utf-8"?>
<calcChain xmlns="http://schemas.openxmlformats.org/spreadsheetml/2006/main">
  <c r="N368" i="1" l="1"/>
  <c r="M368" i="1"/>
  <c r="J368" i="1" s="1"/>
  <c r="C368" i="1"/>
  <c r="L368" i="1" s="1"/>
  <c r="N32" i="1"/>
  <c r="M32" i="1"/>
  <c r="J32" i="1" s="1"/>
  <c r="C32" i="1"/>
  <c r="L32" i="1" s="1"/>
  <c r="N366" i="1"/>
  <c r="M366" i="1"/>
  <c r="J366" i="1" s="1"/>
  <c r="C366" i="1"/>
  <c r="L366" i="1" s="1"/>
  <c r="N450" i="1"/>
  <c r="M450" i="1"/>
  <c r="J450" i="1" s="1"/>
  <c r="C450" i="1"/>
  <c r="K450" i="1" s="1"/>
  <c r="N451" i="1"/>
  <c r="M451" i="1"/>
  <c r="J451" i="1" s="1"/>
  <c r="C451" i="1"/>
  <c r="L451" i="1" s="1"/>
  <c r="N360" i="1"/>
  <c r="M360" i="1"/>
  <c r="J360" i="1" s="1"/>
  <c r="C360" i="1"/>
  <c r="L360" i="1" s="1"/>
  <c r="N435" i="1"/>
  <c r="M435" i="1"/>
  <c r="J435" i="1" s="1"/>
  <c r="C435" i="1"/>
  <c r="L435" i="1" s="1"/>
  <c r="N266" i="1"/>
  <c r="M266" i="1"/>
  <c r="J266" i="1" s="1"/>
  <c r="C266" i="1"/>
  <c r="L266" i="1" s="1"/>
  <c r="N379" i="1"/>
  <c r="M379" i="1"/>
  <c r="J379" i="1" s="1"/>
  <c r="C379" i="1"/>
  <c r="L379" i="1" s="1"/>
  <c r="N306" i="1"/>
  <c r="M306" i="1"/>
  <c r="J306" i="1" s="1"/>
  <c r="C306" i="1"/>
  <c r="L306" i="1" s="1"/>
  <c r="N441" i="1"/>
  <c r="M441" i="1"/>
  <c r="J441" i="1" s="1"/>
  <c r="C441" i="1"/>
  <c r="L441" i="1" s="1"/>
  <c r="N278" i="1"/>
  <c r="M278" i="1"/>
  <c r="J278" i="1" s="1"/>
  <c r="C278" i="1"/>
  <c r="L278" i="1" s="1"/>
  <c r="N252" i="1"/>
  <c r="M252" i="1"/>
  <c r="J252" i="1" s="1"/>
  <c r="C252" i="1"/>
  <c r="L252" i="1" s="1"/>
  <c r="N193" i="1"/>
  <c r="M193" i="1"/>
  <c r="J193" i="1" s="1"/>
  <c r="C193" i="1"/>
  <c r="L193" i="1" s="1"/>
  <c r="N354" i="1"/>
  <c r="M354" i="1"/>
  <c r="J354" i="1" s="1"/>
  <c r="C354" i="1"/>
  <c r="K354" i="1" s="1"/>
  <c r="N126" i="1"/>
  <c r="M126" i="1"/>
  <c r="J126" i="1" s="1"/>
  <c r="C126" i="1"/>
  <c r="L126" i="1" s="1"/>
  <c r="N269" i="1"/>
  <c r="M269" i="1"/>
  <c r="J269" i="1" s="1"/>
  <c r="C269" i="1"/>
  <c r="L269" i="1" s="1"/>
  <c r="N34" i="1"/>
  <c r="M34" i="1"/>
  <c r="J34" i="1" s="1"/>
  <c r="C34" i="1"/>
  <c r="L34" i="1" s="1"/>
  <c r="N165" i="1"/>
  <c r="M165" i="1"/>
  <c r="J165" i="1" s="1"/>
  <c r="C165" i="1"/>
  <c r="K165" i="1" s="1"/>
  <c r="N241" i="1"/>
  <c r="M241" i="1"/>
  <c r="J241" i="1" s="1"/>
  <c r="C241" i="1"/>
  <c r="L241" i="1" s="1"/>
  <c r="N295" i="1"/>
  <c r="M295" i="1"/>
  <c r="J295" i="1" s="1"/>
  <c r="C295" i="1"/>
  <c r="L295" i="1" s="1"/>
  <c r="N231" i="1"/>
  <c r="M231" i="1"/>
  <c r="J231" i="1" s="1"/>
  <c r="C231" i="1"/>
  <c r="L231" i="1" s="1"/>
  <c r="N412" i="1"/>
  <c r="M412" i="1"/>
  <c r="J412" i="1" s="1"/>
  <c r="C412" i="1"/>
  <c r="K412" i="1" s="1"/>
  <c r="N453" i="1"/>
  <c r="M453" i="1"/>
  <c r="J453" i="1" s="1"/>
  <c r="C453" i="1"/>
  <c r="L453" i="1" s="1"/>
  <c r="N307" i="1"/>
  <c r="M307" i="1"/>
  <c r="J307" i="1" s="1"/>
  <c r="C307" i="1"/>
  <c r="L307" i="1" s="1"/>
  <c r="N37" i="1"/>
  <c r="M37" i="1"/>
  <c r="J37" i="1" s="1"/>
  <c r="C37" i="1"/>
  <c r="L37" i="1" s="1"/>
  <c r="N334" i="1"/>
  <c r="M334" i="1"/>
  <c r="J334" i="1" s="1"/>
  <c r="C334" i="1"/>
  <c r="L334" i="1" s="1"/>
  <c r="N246" i="1"/>
  <c r="M246" i="1"/>
  <c r="J246" i="1" s="1"/>
  <c r="C246" i="1"/>
  <c r="L246" i="1" s="1"/>
  <c r="N407" i="1"/>
  <c r="M407" i="1"/>
  <c r="J407" i="1" s="1"/>
  <c r="C407" i="1"/>
  <c r="L407" i="1" s="1"/>
  <c r="N159" i="1"/>
  <c r="M159" i="1"/>
  <c r="J159" i="1" s="1"/>
  <c r="C159" i="1"/>
  <c r="L159" i="1" s="1"/>
  <c r="N439" i="1"/>
  <c r="M439" i="1"/>
  <c r="J439" i="1" s="1"/>
  <c r="C439" i="1"/>
  <c r="L439" i="1" s="1"/>
  <c r="N428" i="1"/>
  <c r="M428" i="1"/>
  <c r="J428" i="1" s="1"/>
  <c r="C428" i="1"/>
  <c r="L428" i="1" s="1"/>
  <c r="N247" i="1"/>
  <c r="M247" i="1"/>
  <c r="J247" i="1" s="1"/>
  <c r="C247" i="1"/>
  <c r="L247" i="1" s="1"/>
  <c r="N378" i="1"/>
  <c r="M378" i="1"/>
  <c r="J378" i="1" s="1"/>
  <c r="C378" i="1"/>
  <c r="L378" i="1" s="1"/>
  <c r="N329" i="1"/>
  <c r="M329" i="1"/>
  <c r="J329" i="1" s="1"/>
  <c r="C329" i="1"/>
  <c r="L329" i="1" s="1"/>
  <c r="N424" i="1"/>
  <c r="M424" i="1"/>
  <c r="J424" i="1" s="1"/>
  <c r="C424" i="1"/>
  <c r="L424" i="1" s="1"/>
  <c r="N198" i="1"/>
  <c r="M198" i="1"/>
  <c r="J198" i="1" s="1"/>
  <c r="C198" i="1"/>
  <c r="L198" i="1" s="1"/>
  <c r="N253" i="1"/>
  <c r="M253" i="1"/>
  <c r="J253" i="1" s="1"/>
  <c r="C253" i="1"/>
  <c r="L253" i="1" s="1"/>
  <c r="N250" i="1"/>
  <c r="M250" i="1"/>
  <c r="J250" i="1" s="1"/>
  <c r="C250" i="1"/>
  <c r="L250" i="1" s="1"/>
  <c r="N397" i="1"/>
  <c r="M397" i="1"/>
  <c r="J397" i="1" s="1"/>
  <c r="C397" i="1"/>
  <c r="L397" i="1" s="1"/>
  <c r="N287" i="1"/>
  <c r="M287" i="1"/>
  <c r="J287" i="1" s="1"/>
  <c r="C287" i="1"/>
  <c r="N443" i="1"/>
  <c r="M443" i="1"/>
  <c r="J443" i="1" s="1"/>
  <c r="C443" i="1"/>
  <c r="L443" i="1" s="1"/>
  <c r="N420" i="1"/>
  <c r="M420" i="1"/>
  <c r="J420" i="1" s="1"/>
  <c r="C420" i="1"/>
  <c r="L420" i="1" s="1"/>
  <c r="N283" i="1"/>
  <c r="M283" i="1"/>
  <c r="J283" i="1" s="1"/>
  <c r="C283" i="1"/>
  <c r="L283" i="1" s="1"/>
  <c r="N405" i="1"/>
  <c r="M405" i="1"/>
  <c r="J405" i="1" s="1"/>
  <c r="C405" i="1"/>
  <c r="L405" i="1" s="1"/>
  <c r="N381" i="1"/>
  <c r="M381" i="1"/>
  <c r="J381" i="1" s="1"/>
  <c r="C381" i="1"/>
  <c r="L381" i="1" s="1"/>
  <c r="N339" i="1"/>
  <c r="M339" i="1"/>
  <c r="J339" i="1" s="1"/>
  <c r="C339" i="1"/>
  <c r="L339" i="1" s="1"/>
  <c r="N244" i="1"/>
  <c r="M244" i="1"/>
  <c r="J244" i="1" s="1"/>
  <c r="C244" i="1"/>
  <c r="N377" i="1"/>
  <c r="M377" i="1"/>
  <c r="J377" i="1" s="1"/>
  <c r="C377" i="1"/>
  <c r="L377" i="1" s="1"/>
  <c r="N335" i="1"/>
  <c r="M335" i="1"/>
  <c r="J335" i="1" s="1"/>
  <c r="C335" i="1"/>
  <c r="L335" i="1" s="1"/>
  <c r="N391" i="1"/>
  <c r="M391" i="1"/>
  <c r="J391" i="1" s="1"/>
  <c r="C391" i="1"/>
  <c r="N355" i="1"/>
  <c r="M355" i="1"/>
  <c r="J355" i="1" s="1"/>
  <c r="C355" i="1"/>
  <c r="L355" i="1" s="1"/>
  <c r="N324" i="1"/>
  <c r="M324" i="1"/>
  <c r="J324" i="1" s="1"/>
  <c r="C324" i="1"/>
  <c r="N372" i="1"/>
  <c r="M372" i="1"/>
  <c r="J372" i="1" s="1"/>
  <c r="C372" i="1"/>
  <c r="L372" i="1" s="1"/>
  <c r="N445" i="1"/>
  <c r="M445" i="1"/>
  <c r="J445" i="1" s="1"/>
  <c r="C445" i="1"/>
  <c r="L445" i="1" s="1"/>
  <c r="N438" i="1"/>
  <c r="M438" i="1"/>
  <c r="J438" i="1" s="1"/>
  <c r="C438" i="1"/>
  <c r="L438" i="1" s="1"/>
  <c r="N364" i="1"/>
  <c r="M364" i="1"/>
  <c r="J364" i="1" s="1"/>
  <c r="C364" i="1"/>
  <c r="L364" i="1" s="1"/>
  <c r="N202" i="1"/>
  <c r="M202" i="1"/>
  <c r="J202" i="1" s="1"/>
  <c r="C202" i="1"/>
  <c r="L202" i="1" s="1"/>
  <c r="N330" i="1"/>
  <c r="M330" i="1"/>
  <c r="J330" i="1" s="1"/>
  <c r="C330" i="1"/>
  <c r="L330" i="1" s="1"/>
  <c r="N369" i="1"/>
  <c r="M369" i="1"/>
  <c r="J369" i="1" s="1"/>
  <c r="C369" i="1"/>
  <c r="L369" i="1" s="1"/>
  <c r="N365" i="1"/>
  <c r="M365" i="1"/>
  <c r="J365" i="1" s="1"/>
  <c r="C365" i="1"/>
  <c r="L365" i="1" s="1"/>
  <c r="N375" i="1"/>
  <c r="M375" i="1"/>
  <c r="J375" i="1" s="1"/>
  <c r="C375" i="1"/>
  <c r="L375" i="1" s="1"/>
  <c r="N297" i="1"/>
  <c r="M297" i="1"/>
  <c r="J297" i="1" s="1"/>
  <c r="C297" i="1"/>
  <c r="N386" i="1"/>
  <c r="M386" i="1"/>
  <c r="J386" i="1" s="1"/>
  <c r="C386" i="1"/>
  <c r="L386" i="1" s="1"/>
  <c r="N207" i="1"/>
  <c r="M207" i="1"/>
  <c r="J207" i="1" s="1"/>
  <c r="C207" i="1"/>
  <c r="L207" i="1" s="1"/>
  <c r="N396" i="1"/>
  <c r="M396" i="1"/>
  <c r="J396" i="1" s="1"/>
  <c r="C396" i="1"/>
  <c r="L396" i="1" s="1"/>
  <c r="N281" i="1"/>
  <c r="M281" i="1"/>
  <c r="J281" i="1" s="1"/>
  <c r="C281" i="1"/>
  <c r="K281" i="1" s="1"/>
  <c r="N430" i="1"/>
  <c r="M430" i="1"/>
  <c r="J430" i="1" s="1"/>
  <c r="C430" i="1"/>
  <c r="L430" i="1" s="1"/>
  <c r="N340" i="1"/>
  <c r="M340" i="1"/>
  <c r="J340" i="1" s="1"/>
  <c r="C340" i="1"/>
  <c r="L340" i="1" s="1"/>
  <c r="N180" i="1"/>
  <c r="M180" i="1"/>
  <c r="J180" i="1" s="1"/>
  <c r="C180" i="1"/>
  <c r="K180" i="1" s="1"/>
  <c r="N279" i="1"/>
  <c r="M279" i="1"/>
  <c r="J279" i="1" s="1"/>
  <c r="C279" i="1"/>
  <c r="K279" i="1" s="1"/>
  <c r="N336" i="1"/>
  <c r="M336" i="1"/>
  <c r="J336" i="1" s="1"/>
  <c r="C336" i="1"/>
  <c r="L336" i="1" s="1"/>
  <c r="N421" i="1"/>
  <c r="M421" i="1"/>
  <c r="J421" i="1" s="1"/>
  <c r="C421" i="1"/>
  <c r="L421" i="1" s="1"/>
  <c r="N382" i="1"/>
  <c r="M382" i="1"/>
  <c r="J382" i="1" s="1"/>
  <c r="C382" i="1"/>
  <c r="L382" i="1" s="1"/>
  <c r="N257" i="1"/>
  <c r="M257" i="1"/>
  <c r="J257" i="1" s="1"/>
  <c r="C257" i="1"/>
  <c r="L257" i="1" s="1"/>
  <c r="N219" i="1"/>
  <c r="M219" i="1"/>
  <c r="J219" i="1" s="1"/>
  <c r="C219" i="1"/>
  <c r="L219" i="1" s="1"/>
  <c r="N409" i="1"/>
  <c r="M409" i="1"/>
  <c r="J409" i="1" s="1"/>
  <c r="C409" i="1"/>
  <c r="L409" i="1" s="1"/>
  <c r="N387" i="1"/>
  <c r="M387" i="1"/>
  <c r="J387" i="1" s="1"/>
  <c r="C387" i="1"/>
  <c r="L387" i="1" s="1"/>
  <c r="N388" i="1"/>
  <c r="M388" i="1"/>
  <c r="J388" i="1" s="1"/>
  <c r="C388" i="1"/>
  <c r="L388" i="1" s="1"/>
  <c r="N209" i="1"/>
  <c r="M209" i="1"/>
  <c r="J209" i="1" s="1"/>
  <c r="C209" i="1"/>
  <c r="L209" i="1" s="1"/>
  <c r="N370" i="1"/>
  <c r="M370" i="1"/>
  <c r="J370" i="1" s="1"/>
  <c r="C370" i="1"/>
  <c r="L370" i="1" s="1"/>
  <c r="N394" i="1"/>
  <c r="M394" i="1"/>
  <c r="J394" i="1" s="1"/>
  <c r="C394" i="1"/>
  <c r="L394" i="1" s="1"/>
  <c r="N390" i="1"/>
  <c r="M390" i="1"/>
  <c r="J390" i="1" s="1"/>
  <c r="C390" i="1"/>
  <c r="L390" i="1" s="1"/>
  <c r="N152" i="1"/>
  <c r="M152" i="1"/>
  <c r="J152" i="1" s="1"/>
  <c r="C152" i="1"/>
  <c r="L152" i="1" s="1"/>
  <c r="N337" i="1"/>
  <c r="M337" i="1"/>
  <c r="J337" i="1" s="1"/>
  <c r="C337" i="1"/>
  <c r="L337" i="1" s="1"/>
  <c r="N384" i="1"/>
  <c r="M384" i="1"/>
  <c r="J384" i="1" s="1"/>
  <c r="C384" i="1"/>
  <c r="L384" i="1" s="1"/>
  <c r="N192" i="1"/>
  <c r="M192" i="1"/>
  <c r="J192" i="1" s="1"/>
  <c r="C192" i="1"/>
  <c r="L192" i="1" s="1"/>
  <c r="N351" i="1"/>
  <c r="M351" i="1"/>
  <c r="J351" i="1" s="1"/>
  <c r="C351" i="1"/>
  <c r="L351" i="1" s="1"/>
  <c r="N417" i="1"/>
  <c r="M417" i="1"/>
  <c r="J417" i="1" s="1"/>
  <c r="C417" i="1"/>
  <c r="L417" i="1" s="1"/>
  <c r="N338" i="1"/>
  <c r="M338" i="1"/>
  <c r="J338" i="1" s="1"/>
  <c r="C338" i="1"/>
  <c r="L338" i="1" s="1"/>
  <c r="N235" i="1"/>
  <c r="M235" i="1"/>
  <c r="J235" i="1" s="1"/>
  <c r="C235" i="1"/>
  <c r="L235" i="1" s="1"/>
  <c r="N414" i="1"/>
  <c r="M414" i="1"/>
  <c r="J414" i="1" s="1"/>
  <c r="C414" i="1"/>
  <c r="L414" i="1" s="1"/>
  <c r="N319" i="1"/>
  <c r="M319" i="1"/>
  <c r="J319" i="1" s="1"/>
  <c r="C319" i="1"/>
  <c r="L319" i="1" s="1"/>
  <c r="N331" i="1"/>
  <c r="M331" i="1"/>
  <c r="J331" i="1" s="1"/>
  <c r="C331" i="1"/>
  <c r="L331" i="1" s="1"/>
  <c r="N346" i="1"/>
  <c r="M346" i="1"/>
  <c r="J346" i="1" s="1"/>
  <c r="C346" i="1"/>
  <c r="L346" i="1" s="1"/>
  <c r="N238" i="1"/>
  <c r="M238" i="1"/>
  <c r="J238" i="1" s="1"/>
  <c r="C238" i="1"/>
  <c r="L238" i="1" s="1"/>
  <c r="N350" i="1"/>
  <c r="M350" i="1"/>
  <c r="J350" i="1" s="1"/>
  <c r="C350" i="1"/>
  <c r="L350" i="1" s="1"/>
  <c r="N399" i="1"/>
  <c r="M399" i="1"/>
  <c r="J399" i="1" s="1"/>
  <c r="C399" i="1"/>
  <c r="L399" i="1" s="1"/>
  <c r="N359" i="1"/>
  <c r="M359" i="1"/>
  <c r="J359" i="1" s="1"/>
  <c r="C359" i="1"/>
  <c r="L359" i="1" s="1"/>
  <c r="N191" i="1"/>
  <c r="M191" i="1"/>
  <c r="J191" i="1" s="1"/>
  <c r="C191" i="1"/>
  <c r="L191" i="1" s="1"/>
  <c r="N233" i="1"/>
  <c r="M233" i="1"/>
  <c r="J233" i="1" s="1"/>
  <c r="C233" i="1"/>
  <c r="L233" i="1" s="1"/>
  <c r="N401" i="1"/>
  <c r="M401" i="1"/>
  <c r="J401" i="1" s="1"/>
  <c r="C401" i="1"/>
  <c r="L401" i="1" s="1"/>
  <c r="N51" i="1"/>
  <c r="M51" i="1"/>
  <c r="J51" i="1" s="1"/>
  <c r="C51" i="1"/>
  <c r="L51" i="1" s="1"/>
  <c r="N311" i="1"/>
  <c r="M311" i="1"/>
  <c r="J311" i="1" s="1"/>
  <c r="C311" i="1"/>
  <c r="L311" i="1" s="1"/>
  <c r="N422" i="1"/>
  <c r="M422" i="1"/>
  <c r="J422" i="1" s="1"/>
  <c r="C422" i="1"/>
  <c r="L422" i="1" s="1"/>
  <c r="N167" i="1"/>
  <c r="M167" i="1"/>
  <c r="J167" i="1" s="1"/>
  <c r="C167" i="1"/>
  <c r="L167" i="1" s="1"/>
  <c r="N288" i="1"/>
  <c r="M288" i="1"/>
  <c r="J288" i="1" s="1"/>
  <c r="C288" i="1"/>
  <c r="L288" i="1" s="1"/>
  <c r="N289" i="1"/>
  <c r="M289" i="1"/>
  <c r="J289" i="1" s="1"/>
  <c r="C289" i="1"/>
  <c r="L289" i="1" s="1"/>
  <c r="N239" i="1"/>
  <c r="M239" i="1"/>
  <c r="J239" i="1" s="1"/>
  <c r="C239" i="1"/>
  <c r="L239" i="1" s="1"/>
  <c r="N101" i="1"/>
  <c r="M101" i="1"/>
  <c r="J101" i="1" s="1"/>
  <c r="C101" i="1"/>
  <c r="L101" i="1" s="1"/>
  <c r="N440" i="1"/>
  <c r="M440" i="1"/>
  <c r="J440" i="1" s="1"/>
  <c r="C440" i="1"/>
  <c r="L440" i="1" s="1"/>
  <c r="N332" i="1"/>
  <c r="M332" i="1"/>
  <c r="J332" i="1" s="1"/>
  <c r="C332" i="1"/>
  <c r="L332" i="1" s="1"/>
  <c r="N371" i="1"/>
  <c r="M371" i="1"/>
  <c r="J371" i="1" s="1"/>
  <c r="C371" i="1"/>
  <c r="L371" i="1" s="1"/>
  <c r="N315" i="1"/>
  <c r="M315" i="1"/>
  <c r="J315" i="1" s="1"/>
  <c r="C315" i="1"/>
  <c r="L315" i="1" s="1"/>
  <c r="N256" i="1"/>
  <c r="M256" i="1"/>
  <c r="J256" i="1" s="1"/>
  <c r="C256" i="1"/>
  <c r="L256" i="1" s="1"/>
  <c r="N333" i="1"/>
  <c r="M333" i="1"/>
  <c r="J333" i="1" s="1"/>
  <c r="C333" i="1"/>
  <c r="L333" i="1" s="1"/>
  <c r="N444" i="1"/>
  <c r="M444" i="1"/>
  <c r="J444" i="1" s="1"/>
  <c r="C444" i="1"/>
  <c r="L444" i="1" s="1"/>
  <c r="N296" i="1"/>
  <c r="M296" i="1"/>
  <c r="J296" i="1" s="1"/>
  <c r="C296" i="1"/>
  <c r="L296" i="1" s="1"/>
  <c r="N432" i="1"/>
  <c r="M432" i="1"/>
  <c r="J432" i="1" s="1"/>
  <c r="C432" i="1"/>
  <c r="L432" i="1" s="1"/>
  <c r="N169" i="1"/>
  <c r="M169" i="1"/>
  <c r="J169" i="1" s="1"/>
  <c r="C169" i="1"/>
  <c r="L169" i="1" s="1"/>
  <c r="N392" i="1"/>
  <c r="M392" i="1"/>
  <c r="J392" i="1" s="1"/>
  <c r="C392" i="1"/>
  <c r="L392" i="1" s="1"/>
  <c r="N234" i="1"/>
  <c r="M234" i="1"/>
  <c r="J234" i="1" s="1"/>
  <c r="C234" i="1"/>
  <c r="L234" i="1" s="1"/>
  <c r="N312" i="1"/>
  <c r="M312" i="1"/>
  <c r="J312" i="1" s="1"/>
  <c r="C312" i="1"/>
  <c r="L312" i="1" s="1"/>
  <c r="N400" i="1"/>
  <c r="M400" i="1"/>
  <c r="J400" i="1" s="1"/>
  <c r="C400" i="1"/>
  <c r="L400" i="1" s="1"/>
  <c r="N218" i="1"/>
  <c r="M218" i="1"/>
  <c r="J218" i="1" s="1"/>
  <c r="C218" i="1"/>
  <c r="L218" i="1" s="1"/>
  <c r="N171" i="1"/>
  <c r="M171" i="1"/>
  <c r="J171" i="1" s="1"/>
  <c r="C171" i="1"/>
  <c r="L171" i="1" s="1"/>
  <c r="N380" i="1"/>
  <c r="M380" i="1"/>
  <c r="J380" i="1" s="1"/>
  <c r="C380" i="1"/>
  <c r="L380" i="1" s="1"/>
  <c r="N452" i="1"/>
  <c r="M452" i="1"/>
  <c r="J452" i="1" s="1"/>
  <c r="C452" i="1"/>
  <c r="L452" i="1" s="1"/>
  <c r="N427" i="1"/>
  <c r="M427" i="1"/>
  <c r="J427" i="1" s="1"/>
  <c r="C427" i="1"/>
  <c r="L427" i="1" s="1"/>
  <c r="N352" i="1"/>
  <c r="M352" i="1"/>
  <c r="J352" i="1" s="1"/>
  <c r="C352" i="1"/>
  <c r="L352" i="1" s="1"/>
  <c r="N161" i="1"/>
  <c r="M161" i="1"/>
  <c r="J161" i="1" s="1"/>
  <c r="C161" i="1"/>
  <c r="L161" i="1" s="1"/>
  <c r="N310" i="1"/>
  <c r="M310" i="1"/>
  <c r="J310" i="1" s="1"/>
  <c r="C310" i="1"/>
  <c r="L310" i="1" s="1"/>
  <c r="N286" i="1"/>
  <c r="M286" i="1"/>
  <c r="J286" i="1" s="1"/>
  <c r="C286" i="1"/>
  <c r="L286" i="1" s="1"/>
  <c r="N326" i="1"/>
  <c r="M326" i="1"/>
  <c r="J326" i="1" s="1"/>
  <c r="C326" i="1"/>
  <c r="L326" i="1" s="1"/>
  <c r="N243" i="1"/>
  <c r="M243" i="1"/>
  <c r="J243" i="1" s="1"/>
  <c r="C243" i="1"/>
  <c r="L243" i="1" s="1"/>
  <c r="N134" i="1"/>
  <c r="M134" i="1"/>
  <c r="J134" i="1" s="1"/>
  <c r="C134" i="1"/>
  <c r="L134" i="1" s="1"/>
  <c r="N223" i="1"/>
  <c r="M223" i="1"/>
  <c r="J223" i="1" s="1"/>
  <c r="C223" i="1"/>
  <c r="L223" i="1" s="1"/>
  <c r="N225" i="1"/>
  <c r="M225" i="1"/>
  <c r="J225" i="1" s="1"/>
  <c r="C225" i="1"/>
  <c r="L225" i="1" s="1"/>
  <c r="N298" i="1"/>
  <c r="M298" i="1"/>
  <c r="J298" i="1" s="1"/>
  <c r="C298" i="1"/>
  <c r="L298" i="1" s="1"/>
  <c r="N177" i="1"/>
  <c r="M177" i="1"/>
  <c r="J177" i="1" s="1"/>
  <c r="C177" i="1"/>
  <c r="L177" i="1" s="1"/>
  <c r="N410" i="1"/>
  <c r="M410" i="1"/>
  <c r="J410" i="1" s="1"/>
  <c r="C410" i="1"/>
  <c r="L410" i="1" s="1"/>
  <c r="N147" i="1"/>
  <c r="M147" i="1"/>
  <c r="J147" i="1" s="1"/>
  <c r="C147" i="1"/>
  <c r="L147" i="1" s="1"/>
  <c r="N419" i="1"/>
  <c r="M419" i="1"/>
  <c r="J419" i="1" s="1"/>
  <c r="C419" i="1"/>
  <c r="L419" i="1" s="1"/>
  <c r="N449" i="1"/>
  <c r="M449" i="1"/>
  <c r="J449" i="1" s="1"/>
  <c r="C449" i="1"/>
  <c r="L449" i="1" s="1"/>
  <c r="N240" i="1"/>
  <c r="M240" i="1"/>
  <c r="J240" i="1" s="1"/>
  <c r="C240" i="1"/>
  <c r="L240" i="1" s="1"/>
  <c r="N418" i="1"/>
  <c r="M418" i="1"/>
  <c r="J418" i="1" s="1"/>
  <c r="C418" i="1"/>
  <c r="L418" i="1" s="1"/>
  <c r="N154" i="1"/>
  <c r="M154" i="1"/>
  <c r="J154" i="1" s="1"/>
  <c r="C154" i="1"/>
  <c r="L154" i="1" s="1"/>
  <c r="N349" i="1"/>
  <c r="M349" i="1"/>
  <c r="J349" i="1" s="1"/>
  <c r="C349" i="1"/>
  <c r="L349" i="1" s="1"/>
  <c r="N291" i="1"/>
  <c r="M291" i="1"/>
  <c r="J291" i="1" s="1"/>
  <c r="C291" i="1"/>
  <c r="L291" i="1" s="1"/>
  <c r="N261" i="1"/>
  <c r="M261" i="1"/>
  <c r="J261" i="1" s="1"/>
  <c r="C261" i="1"/>
  <c r="L261" i="1" s="1"/>
  <c r="N230" i="1"/>
  <c r="M230" i="1"/>
  <c r="J230" i="1" s="1"/>
  <c r="C230" i="1"/>
  <c r="L230" i="1" s="1"/>
  <c r="N404" i="1"/>
  <c r="M404" i="1"/>
  <c r="J404" i="1" s="1"/>
  <c r="C404" i="1"/>
  <c r="L404" i="1" s="1"/>
  <c r="N325" i="1"/>
  <c r="M325" i="1"/>
  <c r="J325" i="1" s="1"/>
  <c r="C325" i="1"/>
  <c r="L325" i="1" s="1"/>
  <c r="N190" i="1"/>
  <c r="M190" i="1"/>
  <c r="J190" i="1" s="1"/>
  <c r="C190" i="1"/>
  <c r="L190" i="1" s="1"/>
  <c r="N323" i="1"/>
  <c r="M323" i="1"/>
  <c r="J323" i="1" s="1"/>
  <c r="C323" i="1"/>
  <c r="L323" i="1" s="1"/>
  <c r="N265" i="1"/>
  <c r="M265" i="1"/>
  <c r="J265" i="1" s="1"/>
  <c r="C265" i="1"/>
  <c r="K265" i="1" s="1"/>
  <c r="N431" i="1"/>
  <c r="M431" i="1"/>
  <c r="J431" i="1" s="1"/>
  <c r="C431" i="1"/>
  <c r="L431" i="1" s="1"/>
  <c r="N264" i="1"/>
  <c r="M264" i="1"/>
  <c r="J264" i="1" s="1"/>
  <c r="C264" i="1"/>
  <c r="L264" i="1" s="1"/>
  <c r="N276" i="1"/>
  <c r="M276" i="1"/>
  <c r="J276" i="1" s="1"/>
  <c r="C276" i="1"/>
  <c r="L276" i="1" s="1"/>
  <c r="N347" i="1"/>
  <c r="M347" i="1"/>
  <c r="J347" i="1" s="1"/>
  <c r="C347" i="1"/>
  <c r="K347" i="1" s="1"/>
  <c r="N389" i="1"/>
  <c r="M389" i="1"/>
  <c r="J389" i="1" s="1"/>
  <c r="C389" i="1"/>
  <c r="L389" i="1" s="1"/>
  <c r="N113" i="1"/>
  <c r="M113" i="1"/>
  <c r="J113" i="1" s="1"/>
  <c r="C113" i="1"/>
  <c r="L113" i="1" s="1"/>
  <c r="N342" i="1"/>
  <c r="M342" i="1"/>
  <c r="J342" i="1" s="1"/>
  <c r="C342" i="1"/>
  <c r="K342" i="1" s="1"/>
  <c r="N358" i="1"/>
  <c r="M358" i="1"/>
  <c r="J358" i="1" s="1"/>
  <c r="C358" i="1"/>
  <c r="L358" i="1" s="1"/>
  <c r="N199" i="1"/>
  <c r="M199" i="1"/>
  <c r="J199" i="1" s="1"/>
  <c r="C199" i="1"/>
  <c r="L199" i="1" s="1"/>
  <c r="N393" i="1"/>
  <c r="M393" i="1"/>
  <c r="J393" i="1" s="1"/>
  <c r="C393" i="1"/>
  <c r="K393" i="1" s="1"/>
  <c r="N442" i="1"/>
  <c r="M442" i="1"/>
  <c r="J442" i="1" s="1"/>
  <c r="C442" i="1"/>
  <c r="L442" i="1" s="1"/>
  <c r="N415" i="1"/>
  <c r="M415" i="1"/>
  <c r="J415" i="1" s="1"/>
  <c r="C415" i="1"/>
  <c r="K415" i="1" s="1"/>
  <c r="N434" i="1"/>
  <c r="M434" i="1"/>
  <c r="J434" i="1" s="1"/>
  <c r="C434" i="1"/>
  <c r="L434" i="1" s="1"/>
  <c r="N157" i="1"/>
  <c r="M157" i="1"/>
  <c r="J157" i="1" s="1"/>
  <c r="C157" i="1"/>
  <c r="K157" i="1" s="1"/>
  <c r="N374" i="1"/>
  <c r="M374" i="1"/>
  <c r="J374" i="1" s="1"/>
  <c r="C374" i="1"/>
  <c r="L374" i="1" s="1"/>
  <c r="N25" i="1"/>
  <c r="M25" i="1"/>
  <c r="J25" i="1" s="1"/>
  <c r="C25" i="1"/>
  <c r="L25" i="1" s="1"/>
  <c r="N343" i="1"/>
  <c r="M343" i="1"/>
  <c r="J343" i="1" s="1"/>
  <c r="C343" i="1"/>
  <c r="L343" i="1" s="1"/>
  <c r="N277" i="1"/>
  <c r="M277" i="1"/>
  <c r="J277" i="1" s="1"/>
  <c r="C277" i="1"/>
  <c r="L277" i="1" s="1"/>
  <c r="N429" i="1"/>
  <c r="M429" i="1"/>
  <c r="J429" i="1" s="1"/>
  <c r="C429" i="1"/>
  <c r="L429" i="1" s="1"/>
  <c r="N426" i="1"/>
  <c r="M426" i="1"/>
  <c r="J426" i="1" s="1"/>
  <c r="C426" i="1"/>
  <c r="L426" i="1" s="1"/>
  <c r="N308" i="1"/>
  <c r="M308" i="1"/>
  <c r="J308" i="1" s="1"/>
  <c r="C308" i="1"/>
  <c r="K308" i="1" s="1"/>
  <c r="N205" i="1"/>
  <c r="M205" i="1"/>
  <c r="J205" i="1" s="1"/>
  <c r="C205" i="1"/>
  <c r="L205" i="1" s="1"/>
  <c r="N216" i="1"/>
  <c r="M216" i="1"/>
  <c r="J216" i="1" s="1"/>
  <c r="C216" i="1"/>
  <c r="K216" i="1" s="1"/>
  <c r="N416" i="1"/>
  <c r="M416" i="1"/>
  <c r="J416" i="1" s="1"/>
  <c r="C416" i="1"/>
  <c r="K416" i="1" s="1"/>
  <c r="N356" i="1"/>
  <c r="M356" i="1"/>
  <c r="J356" i="1" s="1"/>
  <c r="C356" i="1"/>
  <c r="L356" i="1" s="1"/>
  <c r="N361" i="1"/>
  <c r="M361" i="1"/>
  <c r="J361" i="1" s="1"/>
  <c r="C361" i="1"/>
  <c r="L361" i="1" s="1"/>
  <c r="N130" i="1"/>
  <c r="M130" i="1"/>
  <c r="J130" i="1" s="1"/>
  <c r="C130" i="1"/>
  <c r="K130" i="1" s="1"/>
  <c r="N65" i="1"/>
  <c r="M65" i="1"/>
  <c r="J65" i="1" s="1"/>
  <c r="C65" i="1"/>
  <c r="L65" i="1" s="1"/>
  <c r="N251" i="1"/>
  <c r="M251" i="1"/>
  <c r="J251" i="1" s="1"/>
  <c r="C251" i="1"/>
  <c r="L251" i="1" s="1"/>
  <c r="N309" i="1"/>
  <c r="M309" i="1"/>
  <c r="J309" i="1" s="1"/>
  <c r="C309" i="1"/>
  <c r="L309" i="1" s="1"/>
  <c r="N367" i="1"/>
  <c r="M367" i="1"/>
  <c r="J367" i="1" s="1"/>
  <c r="C367" i="1"/>
  <c r="K367" i="1" s="1"/>
  <c r="N272" i="1"/>
  <c r="M272" i="1"/>
  <c r="J272" i="1" s="1"/>
  <c r="C272" i="1"/>
  <c r="L272" i="1" s="1"/>
  <c r="N268" i="1"/>
  <c r="M268" i="1"/>
  <c r="J268" i="1" s="1"/>
  <c r="C268" i="1"/>
  <c r="L268" i="1" s="1"/>
  <c r="N447" i="1"/>
  <c r="M447" i="1"/>
  <c r="J447" i="1" s="1"/>
  <c r="C447" i="1"/>
  <c r="L447" i="1" s="1"/>
  <c r="N59" i="1"/>
  <c r="M59" i="1"/>
  <c r="J59" i="1" s="1"/>
  <c r="C59" i="1"/>
  <c r="K59" i="1" s="1"/>
  <c r="I59" i="1" s="1"/>
  <c r="N436" i="1"/>
  <c r="M436" i="1"/>
  <c r="J436" i="1" s="1"/>
  <c r="C436" i="1"/>
  <c r="L436" i="1" s="1"/>
  <c r="N270" i="1"/>
  <c r="M270" i="1"/>
  <c r="J270" i="1" s="1"/>
  <c r="C270" i="1"/>
  <c r="L270" i="1" s="1"/>
  <c r="N83" i="1"/>
  <c r="M83" i="1"/>
  <c r="J83" i="1" s="1"/>
  <c r="C83" i="1"/>
  <c r="L83" i="1" s="1"/>
  <c r="N178" i="1"/>
  <c r="M178" i="1"/>
  <c r="J178" i="1" s="1"/>
  <c r="C178" i="1"/>
  <c r="L178" i="1" s="1"/>
  <c r="N131" i="1"/>
  <c r="M131" i="1"/>
  <c r="J131" i="1" s="1"/>
  <c r="C131" i="1"/>
  <c r="L131" i="1" s="1"/>
  <c r="N144" i="1"/>
  <c r="M144" i="1"/>
  <c r="J144" i="1" s="1"/>
  <c r="C144" i="1"/>
  <c r="K144" i="1" s="1"/>
  <c r="I144" i="1" s="1"/>
  <c r="N41" i="1"/>
  <c r="M41" i="1"/>
  <c r="J41" i="1" s="1"/>
  <c r="C41" i="1"/>
  <c r="L41" i="1" s="1"/>
  <c r="N212" i="1"/>
  <c r="M212" i="1"/>
  <c r="J212" i="1" s="1"/>
  <c r="C212" i="1"/>
  <c r="L212" i="1" s="1"/>
  <c r="N17" i="1"/>
  <c r="M17" i="1"/>
  <c r="J17" i="1" s="1"/>
  <c r="C17" i="1"/>
  <c r="L17" i="1" s="1"/>
  <c r="N53" i="1"/>
  <c r="M53" i="1"/>
  <c r="J53" i="1" s="1"/>
  <c r="C53" i="1"/>
  <c r="L53" i="1" s="1"/>
  <c r="N57" i="1"/>
  <c r="M57" i="1"/>
  <c r="J57" i="1" s="1"/>
  <c r="C57" i="1"/>
  <c r="L57" i="1" s="1"/>
  <c r="N4" i="1"/>
  <c r="M4" i="1"/>
  <c r="J4" i="1" s="1"/>
  <c r="C4" i="1"/>
  <c r="K4" i="1" s="1"/>
  <c r="I4" i="1" s="1"/>
  <c r="N43" i="1"/>
  <c r="M43" i="1"/>
  <c r="J43" i="1" s="1"/>
  <c r="C43" i="1"/>
  <c r="L43" i="1" s="1"/>
  <c r="N183" i="1"/>
  <c r="M183" i="1"/>
  <c r="J183" i="1" s="1"/>
  <c r="C183" i="1"/>
  <c r="L183" i="1" s="1"/>
  <c r="N273" i="1"/>
  <c r="M273" i="1"/>
  <c r="J273" i="1" s="1"/>
  <c r="C273" i="1"/>
  <c r="K273" i="1" s="1"/>
  <c r="I273" i="1" s="1"/>
  <c r="N184" i="1"/>
  <c r="M184" i="1"/>
  <c r="J184" i="1" s="1"/>
  <c r="C184" i="1"/>
  <c r="K184" i="1" s="1"/>
  <c r="I184" i="1" s="1"/>
  <c r="N10" i="1"/>
  <c r="M10" i="1"/>
  <c r="J10" i="1" s="1"/>
  <c r="C10" i="1"/>
  <c r="L10" i="1" s="1"/>
  <c r="N203" i="1"/>
  <c r="M203" i="1"/>
  <c r="J203" i="1" s="1"/>
  <c r="C203" i="1"/>
  <c r="L203" i="1" s="1"/>
  <c r="N173" i="1"/>
  <c r="M173" i="1"/>
  <c r="J173" i="1" s="1"/>
  <c r="C173" i="1"/>
  <c r="K173" i="1" s="1"/>
  <c r="I173" i="1" s="1"/>
  <c r="N172" i="1"/>
  <c r="M172" i="1"/>
  <c r="J172" i="1" s="1"/>
  <c r="C172" i="1"/>
  <c r="L172" i="1" s="1"/>
  <c r="N141" i="1"/>
  <c r="M141" i="1"/>
  <c r="J141" i="1" s="1"/>
  <c r="C141" i="1"/>
  <c r="L141" i="1" s="1"/>
  <c r="N446" i="1"/>
  <c r="M446" i="1"/>
  <c r="J446" i="1" s="1"/>
  <c r="C446" i="1"/>
  <c r="K446" i="1" s="1"/>
  <c r="I446" i="1" s="1"/>
  <c r="N115" i="1"/>
  <c r="M115" i="1"/>
  <c r="J115" i="1" s="1"/>
  <c r="C115" i="1"/>
  <c r="L115" i="1" s="1"/>
  <c r="N313" i="1"/>
  <c r="M313" i="1"/>
  <c r="J313" i="1" s="1"/>
  <c r="C313" i="1"/>
  <c r="L313" i="1" s="1"/>
  <c r="N16" i="1"/>
  <c r="M16" i="1"/>
  <c r="J16" i="1" s="1"/>
  <c r="C16" i="1"/>
  <c r="L16" i="1" s="1"/>
  <c r="N80" i="1"/>
  <c r="M80" i="1"/>
  <c r="J80" i="1" s="1"/>
  <c r="C80" i="1"/>
  <c r="K80" i="1" s="1"/>
  <c r="N128" i="1"/>
  <c r="M128" i="1"/>
  <c r="J128" i="1" s="1"/>
  <c r="C128" i="1"/>
  <c r="K128" i="1" s="1"/>
  <c r="N168" i="1"/>
  <c r="M168" i="1"/>
  <c r="J168" i="1" s="1"/>
  <c r="C168" i="1"/>
  <c r="N103" i="1"/>
  <c r="M103" i="1"/>
  <c r="J103" i="1" s="1"/>
  <c r="C103" i="1"/>
  <c r="L103" i="1" s="1"/>
  <c r="N301" i="1"/>
  <c r="M301" i="1"/>
  <c r="J301" i="1" s="1"/>
  <c r="C301" i="1"/>
  <c r="K301" i="1" s="1"/>
  <c r="I301" i="1" s="1"/>
  <c r="N44" i="1"/>
  <c r="M44" i="1"/>
  <c r="J44" i="1" s="1"/>
  <c r="C44" i="1"/>
  <c r="K44" i="1" s="1"/>
  <c r="I44" i="1" s="1"/>
  <c r="N127" i="1"/>
  <c r="M127" i="1"/>
  <c r="J127" i="1" s="1"/>
  <c r="C127" i="1"/>
  <c r="L127" i="1" s="1"/>
  <c r="N149" i="1"/>
  <c r="M149" i="1"/>
  <c r="J149" i="1" s="1"/>
  <c r="C149" i="1"/>
  <c r="L149" i="1" s="1"/>
  <c r="N345" i="1"/>
  <c r="M345" i="1"/>
  <c r="J345" i="1" s="1"/>
  <c r="C345" i="1"/>
  <c r="K345" i="1" s="1"/>
  <c r="I345" i="1" s="1"/>
  <c r="N118" i="1"/>
  <c r="M118" i="1"/>
  <c r="J118" i="1" s="1"/>
  <c r="C118" i="1"/>
  <c r="L118" i="1" s="1"/>
  <c r="N248" i="1"/>
  <c r="M248" i="1"/>
  <c r="J248" i="1" s="1"/>
  <c r="C248" i="1"/>
  <c r="L248" i="1" s="1"/>
  <c r="N196" i="1"/>
  <c r="M196" i="1"/>
  <c r="J196" i="1" s="1"/>
  <c r="C196" i="1"/>
  <c r="K196" i="1" s="1"/>
  <c r="I196" i="1" s="1"/>
  <c r="N228" i="1"/>
  <c r="M228" i="1"/>
  <c r="J228" i="1" s="1"/>
  <c r="C228" i="1"/>
  <c r="N398" i="1"/>
  <c r="M398" i="1"/>
  <c r="J398" i="1" s="1"/>
  <c r="C398" i="1"/>
  <c r="L398" i="1" s="1"/>
  <c r="N87" i="1"/>
  <c r="M87" i="1"/>
  <c r="J87" i="1" s="1"/>
  <c r="C87" i="1"/>
  <c r="K87" i="1" s="1"/>
  <c r="N100" i="1"/>
  <c r="M100" i="1"/>
  <c r="J100" i="1" s="1"/>
  <c r="C100" i="1"/>
  <c r="N156" i="1"/>
  <c r="M156" i="1"/>
  <c r="J156" i="1" s="1"/>
  <c r="C156" i="1"/>
  <c r="K156" i="1" s="1"/>
  <c r="N81" i="1"/>
  <c r="M81" i="1"/>
  <c r="J81" i="1" s="1"/>
  <c r="C81" i="1"/>
  <c r="L81" i="1" s="1"/>
  <c r="N423" i="1"/>
  <c r="M423" i="1"/>
  <c r="J423" i="1" s="1"/>
  <c r="C423" i="1"/>
  <c r="K423" i="1" s="1"/>
  <c r="N148" i="1"/>
  <c r="M148" i="1"/>
  <c r="J148" i="1" s="1"/>
  <c r="C148" i="1"/>
  <c r="K148" i="1" s="1"/>
  <c r="N71" i="1"/>
  <c r="M71" i="1"/>
  <c r="J71" i="1" s="1"/>
  <c r="C71" i="1"/>
  <c r="K71" i="1" s="1"/>
  <c r="N303" i="1"/>
  <c r="M303" i="1"/>
  <c r="J303" i="1" s="1"/>
  <c r="C303" i="1"/>
  <c r="L303" i="1" s="1"/>
  <c r="N136" i="1"/>
  <c r="M136" i="1"/>
  <c r="J136" i="1" s="1"/>
  <c r="C136" i="1"/>
  <c r="L136" i="1" s="1"/>
  <c r="N285" i="1"/>
  <c r="M285" i="1"/>
  <c r="J285" i="1" s="1"/>
  <c r="C285" i="1"/>
  <c r="K285" i="1" s="1"/>
  <c r="I285" i="1" s="1"/>
  <c r="N376" i="1"/>
  <c r="M376" i="1"/>
  <c r="J376" i="1" s="1"/>
  <c r="C376" i="1"/>
  <c r="L376" i="1" s="1"/>
  <c r="N63" i="1"/>
  <c r="M63" i="1"/>
  <c r="J63" i="1" s="1"/>
  <c r="C63" i="1"/>
  <c r="L63" i="1" s="1"/>
  <c r="N150" i="1"/>
  <c r="M150" i="1"/>
  <c r="J150" i="1" s="1"/>
  <c r="C150" i="1"/>
  <c r="K150" i="1" s="1"/>
  <c r="I150" i="1" s="1"/>
  <c r="N54" i="1"/>
  <c r="M54" i="1"/>
  <c r="J54" i="1" s="1"/>
  <c r="C54" i="1"/>
  <c r="L54" i="1" s="1"/>
  <c r="N94" i="1"/>
  <c r="M94" i="1"/>
  <c r="J94" i="1" s="1"/>
  <c r="C94" i="1"/>
  <c r="K94" i="1" s="1"/>
  <c r="I94" i="1" s="1"/>
  <c r="N316" i="1"/>
  <c r="M316" i="1"/>
  <c r="J316" i="1" s="1"/>
  <c r="C316" i="1"/>
  <c r="L316" i="1" s="1"/>
  <c r="N437" i="1"/>
  <c r="M437" i="1"/>
  <c r="J437" i="1" s="1"/>
  <c r="C437" i="1"/>
  <c r="L437" i="1" s="1"/>
  <c r="N137" i="1"/>
  <c r="M137" i="1"/>
  <c r="J137" i="1" s="1"/>
  <c r="C137" i="1"/>
  <c r="L137" i="1" s="1"/>
  <c r="N179" i="1"/>
  <c r="M179" i="1"/>
  <c r="J179" i="1" s="1"/>
  <c r="C179" i="1"/>
  <c r="K179" i="1" s="1"/>
  <c r="I179" i="1" s="1"/>
  <c r="N373" i="1"/>
  <c r="M373" i="1"/>
  <c r="J373" i="1" s="1"/>
  <c r="C373" i="1"/>
  <c r="L373" i="1" s="1"/>
  <c r="N411" i="1"/>
  <c r="M411" i="1"/>
  <c r="J411" i="1" s="1"/>
  <c r="C411" i="1"/>
  <c r="L411" i="1" s="1"/>
  <c r="N413" i="1"/>
  <c r="M413" i="1"/>
  <c r="J413" i="1" s="1"/>
  <c r="C413" i="1"/>
  <c r="L413" i="1" s="1"/>
  <c r="N48" i="1"/>
  <c r="M48" i="1"/>
  <c r="J48" i="1" s="1"/>
  <c r="C48" i="1"/>
  <c r="L48" i="1" s="1"/>
  <c r="N52" i="1"/>
  <c r="M52" i="1"/>
  <c r="J52" i="1" s="1"/>
  <c r="C52" i="1"/>
  <c r="L52" i="1" s="1"/>
  <c r="N104" i="1"/>
  <c r="M104" i="1"/>
  <c r="J104" i="1" s="1"/>
  <c r="C104" i="1"/>
  <c r="K104" i="1" s="1"/>
  <c r="I104" i="1" s="1"/>
  <c r="N299" i="1"/>
  <c r="M299" i="1"/>
  <c r="J299" i="1" s="1"/>
  <c r="C299" i="1"/>
  <c r="L299" i="1" s="1"/>
  <c r="N73" i="1"/>
  <c r="M73" i="1"/>
  <c r="J73" i="1" s="1"/>
  <c r="C73" i="1"/>
  <c r="L73" i="1" s="1"/>
  <c r="N425" i="1"/>
  <c r="M425" i="1"/>
  <c r="J425" i="1" s="1"/>
  <c r="C425" i="1"/>
  <c r="L425" i="1" s="1"/>
  <c r="N97" i="1"/>
  <c r="M97" i="1"/>
  <c r="J97" i="1" s="1"/>
  <c r="C97" i="1"/>
  <c r="K97" i="1" s="1"/>
  <c r="I97" i="1" s="1"/>
  <c r="N385" i="1"/>
  <c r="M385" i="1"/>
  <c r="J385" i="1" s="1"/>
  <c r="C385" i="1"/>
  <c r="L385" i="1" s="1"/>
  <c r="N302" i="1"/>
  <c r="M302" i="1"/>
  <c r="J302" i="1" s="1"/>
  <c r="C302" i="1"/>
  <c r="L302" i="1" s="1"/>
  <c r="N112" i="1"/>
  <c r="M112" i="1"/>
  <c r="J112" i="1" s="1"/>
  <c r="C112" i="1"/>
  <c r="N300" i="1"/>
  <c r="M300" i="1"/>
  <c r="J300" i="1" s="1"/>
  <c r="C300" i="1"/>
  <c r="K300" i="1" s="1"/>
  <c r="N383" i="1"/>
  <c r="M383" i="1"/>
  <c r="J383" i="1" s="1"/>
  <c r="C383" i="1"/>
  <c r="N200" i="1"/>
  <c r="M200" i="1"/>
  <c r="J200" i="1" s="1"/>
  <c r="C200" i="1"/>
  <c r="L200" i="1" s="1"/>
  <c r="N66" i="1"/>
  <c r="M66" i="1"/>
  <c r="J66" i="1" s="1"/>
  <c r="C66" i="1"/>
  <c r="N195" i="1"/>
  <c r="M195" i="1"/>
  <c r="J195" i="1" s="1"/>
  <c r="C195" i="1"/>
  <c r="K195" i="1" s="1"/>
  <c r="N227" i="1"/>
  <c r="M227" i="1"/>
  <c r="J227" i="1" s="1"/>
  <c r="C227" i="1"/>
  <c r="L227" i="1" s="1"/>
  <c r="N317" i="1"/>
  <c r="M317" i="1"/>
  <c r="J317" i="1" s="1"/>
  <c r="C317" i="1"/>
  <c r="L317" i="1" s="1"/>
  <c r="N108" i="1"/>
  <c r="M108" i="1"/>
  <c r="J108" i="1" s="1"/>
  <c r="C108" i="1"/>
  <c r="L108" i="1" s="1"/>
  <c r="N121" i="1"/>
  <c r="M121" i="1"/>
  <c r="J121" i="1" s="1"/>
  <c r="C121" i="1"/>
  <c r="K121" i="1" s="1"/>
  <c r="I121" i="1" s="1"/>
  <c r="N120" i="1"/>
  <c r="M120" i="1"/>
  <c r="J120" i="1" s="1"/>
  <c r="C120" i="1"/>
  <c r="L120" i="1" s="1"/>
  <c r="N111" i="1"/>
  <c r="M111" i="1"/>
  <c r="J111" i="1" s="1"/>
  <c r="C111" i="1"/>
  <c r="K111" i="1" s="1"/>
  <c r="I111" i="1" s="1"/>
  <c r="N102" i="1"/>
  <c r="M102" i="1"/>
  <c r="J102" i="1" s="1"/>
  <c r="C102" i="1"/>
  <c r="N353" i="1"/>
  <c r="M353" i="1"/>
  <c r="J353" i="1" s="1"/>
  <c r="C353" i="1"/>
  <c r="L353" i="1" s="1"/>
  <c r="N274" i="1"/>
  <c r="M274" i="1"/>
  <c r="J274" i="1" s="1"/>
  <c r="C274" i="1"/>
  <c r="K274" i="1" s="1"/>
  <c r="I274" i="1" s="1"/>
  <c r="N232" i="1"/>
  <c r="M232" i="1"/>
  <c r="J232" i="1" s="1"/>
  <c r="C232" i="1"/>
  <c r="N27" i="1"/>
  <c r="M27" i="1"/>
  <c r="J27" i="1" s="1"/>
  <c r="C27" i="1"/>
  <c r="L27" i="1" s="1"/>
  <c r="N84" i="1"/>
  <c r="M84" i="1"/>
  <c r="J84" i="1" s="1"/>
  <c r="C84" i="1"/>
  <c r="N220" i="1"/>
  <c r="M220" i="1"/>
  <c r="J220" i="1" s="1"/>
  <c r="C220" i="1"/>
  <c r="K220" i="1" s="1"/>
  <c r="I220" i="1" s="1"/>
  <c r="N282" i="1"/>
  <c r="M282" i="1"/>
  <c r="J282" i="1" s="1"/>
  <c r="C282" i="1"/>
  <c r="L282" i="1" s="1"/>
  <c r="N242" i="1"/>
  <c r="M242" i="1"/>
  <c r="J242" i="1" s="1"/>
  <c r="C242" i="1"/>
  <c r="L242" i="1" s="1"/>
  <c r="N93" i="1"/>
  <c r="M93" i="1"/>
  <c r="J93" i="1" s="1"/>
  <c r="C93" i="1"/>
  <c r="L93" i="1" s="1"/>
  <c r="N280" i="1"/>
  <c r="M280" i="1"/>
  <c r="J280" i="1" s="1"/>
  <c r="C280" i="1"/>
  <c r="L280" i="1" s="1"/>
  <c r="N138" i="1"/>
  <c r="M138" i="1"/>
  <c r="J138" i="1" s="1"/>
  <c r="C138" i="1"/>
  <c r="L138" i="1" s="1"/>
  <c r="N140" i="1"/>
  <c r="M140" i="1"/>
  <c r="J140" i="1" s="1"/>
  <c r="C140" i="1"/>
  <c r="K140" i="1" s="1"/>
  <c r="I140" i="1" s="1"/>
  <c r="N45" i="1"/>
  <c r="M45" i="1"/>
  <c r="J45" i="1" s="1"/>
  <c r="C45" i="1"/>
  <c r="L45" i="1" s="1"/>
  <c r="N75" i="1"/>
  <c r="M75" i="1"/>
  <c r="J75" i="1" s="1"/>
  <c r="C75" i="1"/>
  <c r="L75" i="1" s="1"/>
  <c r="N292" i="1"/>
  <c r="M292" i="1"/>
  <c r="J292" i="1" s="1"/>
  <c r="C292" i="1"/>
  <c r="K292" i="1" s="1"/>
  <c r="I292" i="1" s="1"/>
  <c r="N362" i="1"/>
  <c r="M362" i="1"/>
  <c r="J362" i="1" s="1"/>
  <c r="C362" i="1"/>
  <c r="L362" i="1" s="1"/>
  <c r="N249" i="1"/>
  <c r="M249" i="1"/>
  <c r="J249" i="1" s="1"/>
  <c r="C249" i="1"/>
  <c r="L249" i="1" s="1"/>
  <c r="N176" i="1"/>
  <c r="M176" i="1"/>
  <c r="J176" i="1" s="1"/>
  <c r="C176" i="1"/>
  <c r="L176" i="1" s="1"/>
  <c r="N254" i="1"/>
  <c r="M254" i="1"/>
  <c r="J254" i="1" s="1"/>
  <c r="C254" i="1"/>
  <c r="K254" i="1" s="1"/>
  <c r="N284" i="1"/>
  <c r="M284" i="1"/>
  <c r="J284" i="1" s="1"/>
  <c r="C284" i="1"/>
  <c r="L284" i="1" s="1"/>
  <c r="N259" i="1"/>
  <c r="M259" i="1"/>
  <c r="J259" i="1" s="1"/>
  <c r="C259" i="1"/>
  <c r="N305" i="1"/>
  <c r="M305" i="1"/>
  <c r="J305" i="1" s="1"/>
  <c r="C305" i="1"/>
  <c r="K305" i="1" s="1"/>
  <c r="N135" i="1"/>
  <c r="M135" i="1"/>
  <c r="J135" i="1" s="1"/>
  <c r="C135" i="1"/>
  <c r="L135" i="1" s="1"/>
  <c r="N58" i="1"/>
  <c r="M58" i="1"/>
  <c r="J58" i="1" s="1"/>
  <c r="C58" i="1"/>
  <c r="L58" i="1" s="1"/>
  <c r="N186" i="1"/>
  <c r="M186" i="1"/>
  <c r="J186" i="1" s="1"/>
  <c r="C186" i="1"/>
  <c r="K186" i="1" s="1"/>
  <c r="I186" i="1" s="1"/>
  <c r="N175" i="1"/>
  <c r="M175" i="1"/>
  <c r="J175" i="1" s="1"/>
  <c r="C175" i="1"/>
  <c r="L175" i="1" s="1"/>
  <c r="N123" i="1"/>
  <c r="M123" i="1"/>
  <c r="J123" i="1" s="1"/>
  <c r="C123" i="1"/>
  <c r="L123" i="1" s="1"/>
  <c r="N215" i="1"/>
  <c r="M215" i="1"/>
  <c r="J215" i="1" s="1"/>
  <c r="C215" i="1"/>
  <c r="L215" i="1" s="1"/>
  <c r="N68" i="1"/>
  <c r="M68" i="1"/>
  <c r="J68" i="1" s="1"/>
  <c r="C68" i="1"/>
  <c r="K68" i="1" s="1"/>
  <c r="N260" i="1"/>
  <c r="M260" i="1"/>
  <c r="J260" i="1" s="1"/>
  <c r="C260" i="1"/>
  <c r="L260" i="1" s="1"/>
  <c r="N402" i="1"/>
  <c r="M402" i="1"/>
  <c r="J402" i="1" s="1"/>
  <c r="C402" i="1"/>
  <c r="L402" i="1" s="1"/>
  <c r="N62" i="1"/>
  <c r="M62" i="1"/>
  <c r="J62" i="1" s="1"/>
  <c r="C62" i="1"/>
  <c r="K62" i="1" s="1"/>
  <c r="I62" i="1" s="1"/>
  <c r="N348" i="1"/>
  <c r="M348" i="1"/>
  <c r="J348" i="1" s="1"/>
  <c r="C348" i="1"/>
  <c r="L348" i="1" s="1"/>
  <c r="N107" i="1"/>
  <c r="M107" i="1"/>
  <c r="J107" i="1" s="1"/>
  <c r="C107" i="1"/>
  <c r="L107" i="1" s="1"/>
  <c r="N99" i="1"/>
  <c r="M99" i="1"/>
  <c r="J99" i="1" s="1"/>
  <c r="C99" i="1"/>
  <c r="K99" i="1" s="1"/>
  <c r="I99" i="1" s="1"/>
  <c r="N406" i="1"/>
  <c r="M406" i="1"/>
  <c r="J406" i="1" s="1"/>
  <c r="C406" i="1"/>
  <c r="L406" i="1" s="1"/>
  <c r="N106" i="1"/>
  <c r="M106" i="1"/>
  <c r="J106" i="1" s="1"/>
  <c r="C106" i="1"/>
  <c r="L106" i="1" s="1"/>
  <c r="N76" i="1"/>
  <c r="M76" i="1"/>
  <c r="J76" i="1" s="1"/>
  <c r="C76" i="1"/>
  <c r="K76" i="1" s="1"/>
  <c r="I76" i="1" s="1"/>
  <c r="N133" i="1"/>
  <c r="M133" i="1"/>
  <c r="J133" i="1" s="1"/>
  <c r="C133" i="1"/>
  <c r="L133" i="1" s="1"/>
  <c r="N188" i="1"/>
  <c r="M188" i="1"/>
  <c r="J188" i="1" s="1"/>
  <c r="C188" i="1"/>
  <c r="L188" i="1" s="1"/>
  <c r="N139" i="1"/>
  <c r="M139" i="1"/>
  <c r="J139" i="1" s="1"/>
  <c r="C139" i="1"/>
  <c r="K139" i="1" s="1"/>
  <c r="N344" i="1"/>
  <c r="M344" i="1"/>
  <c r="J344" i="1" s="1"/>
  <c r="C344" i="1"/>
  <c r="L344" i="1" s="1"/>
  <c r="N314" i="1"/>
  <c r="M314" i="1"/>
  <c r="J314" i="1" s="1"/>
  <c r="C314" i="1"/>
  <c r="L314" i="1" s="1"/>
  <c r="N322" i="1"/>
  <c r="M322" i="1"/>
  <c r="J322" i="1" s="1"/>
  <c r="C322" i="1"/>
  <c r="N197" i="1"/>
  <c r="M197" i="1"/>
  <c r="J197" i="1" s="1"/>
  <c r="C197" i="1"/>
  <c r="K197" i="1" s="1"/>
  <c r="N174" i="1"/>
  <c r="M174" i="1"/>
  <c r="J174" i="1" s="1"/>
  <c r="C174" i="1"/>
  <c r="L174" i="1" s="1"/>
  <c r="N403" i="1"/>
  <c r="M403" i="1"/>
  <c r="J403" i="1" s="1"/>
  <c r="C403" i="1"/>
  <c r="L403" i="1" s="1"/>
  <c r="N263" i="1"/>
  <c r="M263" i="1"/>
  <c r="J263" i="1" s="1"/>
  <c r="C263" i="1"/>
  <c r="K263" i="1" s="1"/>
  <c r="I263" i="1" s="1"/>
  <c r="N217" i="1"/>
  <c r="M217" i="1"/>
  <c r="J217" i="1" s="1"/>
  <c r="C217" i="1"/>
  <c r="L217" i="1" s="1"/>
  <c r="N357" i="1"/>
  <c r="M357" i="1"/>
  <c r="J357" i="1" s="1"/>
  <c r="C357" i="1"/>
  <c r="L357" i="1" s="1"/>
  <c r="N153" i="1"/>
  <c r="M153" i="1"/>
  <c r="J153" i="1" s="1"/>
  <c r="C153" i="1"/>
  <c r="K153" i="1" s="1"/>
  <c r="I153" i="1" s="1"/>
  <c r="N22" i="1"/>
  <c r="M22" i="1"/>
  <c r="J22" i="1" s="1"/>
  <c r="C22" i="1"/>
  <c r="L22" i="1" s="1"/>
  <c r="N211" i="1"/>
  <c r="M211" i="1"/>
  <c r="J211" i="1" s="1"/>
  <c r="C211" i="1"/>
  <c r="L211" i="1" s="1"/>
  <c r="N60" i="1"/>
  <c r="M60" i="1"/>
  <c r="J60" i="1" s="1"/>
  <c r="C60" i="1"/>
  <c r="K60" i="1" s="1"/>
  <c r="N12" i="1"/>
  <c r="M12" i="1"/>
  <c r="J12" i="1" s="1"/>
  <c r="C12" i="1"/>
  <c r="L12" i="1" s="1"/>
  <c r="N327" i="1"/>
  <c r="M327" i="1"/>
  <c r="J327" i="1" s="1"/>
  <c r="C327" i="1"/>
  <c r="K327" i="1" s="1"/>
  <c r="N321" i="1"/>
  <c r="M321" i="1"/>
  <c r="J321" i="1" s="1"/>
  <c r="C321" i="1"/>
  <c r="L321" i="1" s="1"/>
  <c r="N74" i="1"/>
  <c r="M74" i="1"/>
  <c r="J74" i="1" s="1"/>
  <c r="C74" i="1"/>
  <c r="L74" i="1" s="1"/>
  <c r="N185" i="1"/>
  <c r="M185" i="1"/>
  <c r="J185" i="1" s="1"/>
  <c r="C185" i="1"/>
  <c r="L185" i="1" s="1"/>
  <c r="N267" i="1"/>
  <c r="M267" i="1"/>
  <c r="J267" i="1" s="1"/>
  <c r="C267" i="1"/>
  <c r="K267" i="1" s="1"/>
  <c r="I267" i="1" s="1"/>
  <c r="N255" i="1"/>
  <c r="M255" i="1"/>
  <c r="J255" i="1" s="1"/>
  <c r="C255" i="1"/>
  <c r="L255" i="1" s="1"/>
  <c r="N31" i="1"/>
  <c r="M31" i="1"/>
  <c r="J31" i="1" s="1"/>
  <c r="C31" i="1"/>
  <c r="K31" i="1" s="1"/>
  <c r="N210" i="1"/>
  <c r="M210" i="1"/>
  <c r="J210" i="1" s="1"/>
  <c r="C210" i="1"/>
  <c r="L210" i="1" s="1"/>
  <c r="N226" i="1"/>
  <c r="M226" i="1"/>
  <c r="J226" i="1" s="1"/>
  <c r="C226" i="1"/>
  <c r="K226" i="1" s="1"/>
  <c r="N116" i="1"/>
  <c r="M116" i="1"/>
  <c r="J116" i="1" s="1"/>
  <c r="C116" i="1"/>
  <c r="L116" i="1" s="1"/>
  <c r="N294" i="1"/>
  <c r="M294" i="1"/>
  <c r="J294" i="1" s="1"/>
  <c r="C294" i="1"/>
  <c r="K294" i="1" s="1"/>
  <c r="I294" i="1" s="1"/>
  <c r="N341" i="1"/>
  <c r="M341" i="1"/>
  <c r="J341" i="1" s="1"/>
  <c r="C341" i="1"/>
  <c r="L341" i="1" s="1"/>
  <c r="N164" i="1"/>
  <c r="M164" i="1"/>
  <c r="J164" i="1" s="1"/>
  <c r="C164" i="1"/>
  <c r="L164" i="1" s="1"/>
  <c r="N189" i="1"/>
  <c r="M189" i="1"/>
  <c r="J189" i="1" s="1"/>
  <c r="C189" i="1"/>
  <c r="L189" i="1" s="1"/>
  <c r="N163" i="1"/>
  <c r="M163" i="1"/>
  <c r="J163" i="1" s="1"/>
  <c r="C163" i="1"/>
  <c r="K163" i="1" s="1"/>
  <c r="N237" i="1"/>
  <c r="M237" i="1"/>
  <c r="J237" i="1" s="1"/>
  <c r="C237" i="1"/>
  <c r="K237" i="1" s="1"/>
  <c r="I237" i="1" s="1"/>
  <c r="N170" i="1"/>
  <c r="M170" i="1"/>
  <c r="J170" i="1" s="1"/>
  <c r="C170" i="1"/>
  <c r="L170" i="1" s="1"/>
  <c r="N271" i="1"/>
  <c r="M271" i="1"/>
  <c r="J271" i="1" s="1"/>
  <c r="C271" i="1"/>
  <c r="K271" i="1" s="1"/>
  <c r="I271" i="1" s="1"/>
  <c r="N258" i="1"/>
  <c r="M258" i="1"/>
  <c r="J258" i="1" s="1"/>
  <c r="C258" i="1"/>
  <c r="L258" i="1" s="1"/>
  <c r="N70" i="1"/>
  <c r="M70" i="1"/>
  <c r="J70" i="1" s="1"/>
  <c r="C70" i="1"/>
  <c r="K70" i="1" s="1"/>
  <c r="I70" i="1" s="1"/>
  <c r="N36" i="1"/>
  <c r="M36" i="1"/>
  <c r="J36" i="1" s="1"/>
  <c r="C36" i="1"/>
  <c r="L36" i="1" s="1"/>
  <c r="N82" i="1"/>
  <c r="M82" i="1"/>
  <c r="J82" i="1" s="1"/>
  <c r="C82" i="1"/>
  <c r="K82" i="1" s="1"/>
  <c r="N49" i="1"/>
  <c r="M49" i="1"/>
  <c r="J49" i="1" s="1"/>
  <c r="C49" i="1"/>
  <c r="L49" i="1" s="1"/>
  <c r="N236" i="1"/>
  <c r="M236" i="1"/>
  <c r="J236" i="1" s="1"/>
  <c r="C236" i="1"/>
  <c r="K236" i="1" s="1"/>
  <c r="I236" i="1" s="1"/>
  <c r="N221" i="1"/>
  <c r="M221" i="1"/>
  <c r="J221" i="1" s="1"/>
  <c r="C221" i="1"/>
  <c r="L221" i="1" s="1"/>
  <c r="N85" i="1"/>
  <c r="M85" i="1"/>
  <c r="J85" i="1" s="1"/>
  <c r="C85" i="1"/>
  <c r="K85" i="1" s="1"/>
  <c r="N213" i="1"/>
  <c r="M213" i="1"/>
  <c r="J213" i="1" s="1"/>
  <c r="C213" i="1"/>
  <c r="L213" i="1" s="1"/>
  <c r="N69" i="1"/>
  <c r="M69" i="1"/>
  <c r="J69" i="1" s="1"/>
  <c r="C69" i="1"/>
  <c r="K69" i="1" s="1"/>
  <c r="N90" i="1"/>
  <c r="M90" i="1"/>
  <c r="J90" i="1" s="1"/>
  <c r="C90" i="1"/>
  <c r="L90" i="1" s="1"/>
  <c r="N19" i="1"/>
  <c r="M19" i="1"/>
  <c r="J19" i="1" s="1"/>
  <c r="C19" i="1"/>
  <c r="L19" i="1" s="1"/>
  <c r="N67" i="1"/>
  <c r="M67" i="1"/>
  <c r="J67" i="1" s="1"/>
  <c r="C67" i="1"/>
  <c r="L67" i="1" s="1"/>
  <c r="N129" i="1"/>
  <c r="M129" i="1"/>
  <c r="J129" i="1" s="1"/>
  <c r="C129" i="1"/>
  <c r="K129" i="1" s="1"/>
  <c r="I129" i="1" s="1"/>
  <c r="N395" i="1"/>
  <c r="M395" i="1"/>
  <c r="J395" i="1" s="1"/>
  <c r="C395" i="1"/>
  <c r="L395" i="1" s="1"/>
  <c r="N110" i="1"/>
  <c r="M110" i="1"/>
  <c r="J110" i="1" s="1"/>
  <c r="C110" i="1"/>
  <c r="L110" i="1" s="1"/>
  <c r="N204" i="1"/>
  <c r="M204" i="1"/>
  <c r="J204" i="1" s="1"/>
  <c r="C204" i="1"/>
  <c r="L204" i="1" s="1"/>
  <c r="N290" i="1"/>
  <c r="M290" i="1"/>
  <c r="J290" i="1" s="1"/>
  <c r="C290" i="1"/>
  <c r="K290" i="1" s="1"/>
  <c r="I290" i="1" s="1"/>
  <c r="N146" i="1"/>
  <c r="M146" i="1"/>
  <c r="J146" i="1" s="1"/>
  <c r="C146" i="1"/>
  <c r="L146" i="1" s="1"/>
  <c r="N77" i="1"/>
  <c r="M77" i="1"/>
  <c r="J77" i="1" s="1"/>
  <c r="C77" i="1"/>
  <c r="L77" i="1" s="1"/>
  <c r="N13" i="1"/>
  <c r="M13" i="1"/>
  <c r="J13" i="1" s="1"/>
  <c r="C13" i="1"/>
  <c r="L13" i="1" s="1"/>
  <c r="N448" i="1"/>
  <c r="M448" i="1"/>
  <c r="J448" i="1" s="1"/>
  <c r="C448" i="1"/>
  <c r="K448" i="1" s="1"/>
  <c r="I448" i="1" s="1"/>
  <c r="N89" i="1"/>
  <c r="M89" i="1"/>
  <c r="J89" i="1" s="1"/>
  <c r="C89" i="1"/>
  <c r="L89" i="1" s="1"/>
  <c r="N8" i="1"/>
  <c r="M8" i="1"/>
  <c r="J8" i="1" s="1"/>
  <c r="C8" i="1"/>
  <c r="L8" i="1" s="1"/>
  <c r="N320" i="1"/>
  <c r="M320" i="1"/>
  <c r="J320" i="1" s="1"/>
  <c r="C320" i="1"/>
  <c r="L320" i="1" s="1"/>
  <c r="N182" i="1"/>
  <c r="M182" i="1"/>
  <c r="J182" i="1" s="1"/>
  <c r="C182" i="1"/>
  <c r="K182" i="1" s="1"/>
  <c r="I182" i="1" s="1"/>
  <c r="N408" i="1"/>
  <c r="M408" i="1"/>
  <c r="J408" i="1" s="1"/>
  <c r="C408" i="1"/>
  <c r="L408" i="1" s="1"/>
  <c r="N5" i="1"/>
  <c r="M5" i="1"/>
  <c r="J5" i="1" s="1"/>
  <c r="C5" i="1"/>
  <c r="L5" i="1" s="1"/>
  <c r="N30" i="1"/>
  <c r="M30" i="1"/>
  <c r="J30" i="1" s="1"/>
  <c r="C30" i="1"/>
  <c r="L30" i="1" s="1"/>
  <c r="N318" i="1"/>
  <c r="M318" i="1"/>
  <c r="J318" i="1" s="1"/>
  <c r="C318" i="1"/>
  <c r="K318" i="1" s="1"/>
  <c r="I318" i="1" s="1"/>
  <c r="N208" i="1"/>
  <c r="M208" i="1"/>
  <c r="J208" i="1" s="1"/>
  <c r="C208" i="1"/>
  <c r="L208" i="1" s="1"/>
  <c r="N181" i="1"/>
  <c r="M181" i="1"/>
  <c r="J181" i="1" s="1"/>
  <c r="C181" i="1"/>
  <c r="L181" i="1" s="1"/>
  <c r="N56" i="1"/>
  <c r="M56" i="1"/>
  <c r="J56" i="1" s="1"/>
  <c r="C56" i="1"/>
  <c r="L56" i="1" s="1"/>
  <c r="N293" i="1"/>
  <c r="M293" i="1"/>
  <c r="J293" i="1" s="1"/>
  <c r="C293" i="1"/>
  <c r="K293" i="1" s="1"/>
  <c r="I293" i="1" s="1"/>
  <c r="N328" i="1"/>
  <c r="M328" i="1"/>
  <c r="J328" i="1" s="1"/>
  <c r="C328" i="1"/>
  <c r="L328" i="1" s="1"/>
  <c r="N9" i="1"/>
  <c r="M9" i="1"/>
  <c r="J9" i="1" s="1"/>
  <c r="C9" i="1"/>
  <c r="L9" i="1" s="1"/>
  <c r="N245" i="1"/>
  <c r="M245" i="1"/>
  <c r="J245" i="1" s="1"/>
  <c r="C245" i="1"/>
  <c r="L245" i="1" s="1"/>
  <c r="N155" i="1"/>
  <c r="M155" i="1"/>
  <c r="J155" i="1" s="1"/>
  <c r="C155" i="1"/>
  <c r="K155" i="1" s="1"/>
  <c r="I155" i="1" s="1"/>
  <c r="N145" i="1"/>
  <c r="M145" i="1"/>
  <c r="J145" i="1" s="1"/>
  <c r="C145" i="1"/>
  <c r="L145" i="1" s="1"/>
  <c r="N143" i="1"/>
  <c r="M143" i="1"/>
  <c r="J143" i="1" s="1"/>
  <c r="C143" i="1"/>
  <c r="L143" i="1" s="1"/>
  <c r="N28" i="1"/>
  <c r="M28" i="1"/>
  <c r="J28" i="1" s="1"/>
  <c r="C28" i="1"/>
  <c r="K28" i="1" s="1"/>
  <c r="I28" i="1" s="1"/>
  <c r="N64" i="1"/>
  <c r="M64" i="1"/>
  <c r="J64" i="1" s="1"/>
  <c r="C64" i="1"/>
  <c r="L64" i="1" s="1"/>
  <c r="N46" i="1"/>
  <c r="M46" i="1"/>
  <c r="J46" i="1" s="1"/>
  <c r="C46" i="1"/>
  <c r="L46" i="1" s="1"/>
  <c r="N72" i="1"/>
  <c r="M72" i="1"/>
  <c r="J72" i="1" s="1"/>
  <c r="C72" i="1"/>
  <c r="K72" i="1" s="1"/>
  <c r="I72" i="1" s="1"/>
  <c r="N11" i="1"/>
  <c r="M11" i="1"/>
  <c r="J11" i="1" s="1"/>
  <c r="C11" i="1"/>
  <c r="L11" i="1" s="1"/>
  <c r="N142" i="1"/>
  <c r="M142" i="1"/>
  <c r="J142" i="1" s="1"/>
  <c r="C142" i="1"/>
  <c r="L142" i="1" s="1"/>
  <c r="N124" i="1"/>
  <c r="M124" i="1"/>
  <c r="J124" i="1" s="1"/>
  <c r="C124" i="1"/>
  <c r="L124" i="1" s="1"/>
  <c r="N96" i="1"/>
  <c r="M96" i="1"/>
  <c r="J96" i="1" s="1"/>
  <c r="C96" i="1"/>
  <c r="L96" i="1" s="1"/>
  <c r="N109" i="1"/>
  <c r="M109" i="1"/>
  <c r="J109" i="1" s="1"/>
  <c r="C109" i="1"/>
  <c r="L109" i="1" s="1"/>
  <c r="N61" i="1"/>
  <c r="M61" i="1"/>
  <c r="J61" i="1" s="1"/>
  <c r="C61" i="1"/>
  <c r="K61" i="1" s="1"/>
  <c r="I61" i="1" s="1"/>
  <c r="N29" i="1"/>
  <c r="M29" i="1"/>
  <c r="J29" i="1" s="1"/>
  <c r="C29" i="1"/>
  <c r="L29" i="1" s="1"/>
  <c r="N24" i="1"/>
  <c r="M24" i="1"/>
  <c r="J24" i="1" s="1"/>
  <c r="C24" i="1"/>
  <c r="L24" i="1" s="1"/>
  <c r="N119" i="1"/>
  <c r="M119" i="1"/>
  <c r="J119" i="1" s="1"/>
  <c r="C119" i="1"/>
  <c r="L119" i="1" s="1"/>
  <c r="N14" i="1"/>
  <c r="M14" i="1"/>
  <c r="J14" i="1" s="1"/>
  <c r="C14" i="1"/>
  <c r="K14" i="1" s="1"/>
  <c r="I14" i="1" s="1"/>
  <c r="N229" i="1"/>
  <c r="M229" i="1"/>
  <c r="J229" i="1" s="1"/>
  <c r="C229" i="1"/>
  <c r="L229" i="1" s="1"/>
  <c r="N2" i="1"/>
  <c r="M2" i="1"/>
  <c r="J2" i="1" s="1"/>
  <c r="C2" i="1"/>
  <c r="K2" i="1" s="1"/>
  <c r="I2" i="1" s="1"/>
  <c r="N122" i="1"/>
  <c r="M122" i="1"/>
  <c r="J122" i="1" s="1"/>
  <c r="C122" i="1"/>
  <c r="L122" i="1" s="1"/>
  <c r="N95" i="1"/>
  <c r="M95" i="1"/>
  <c r="J95" i="1" s="1"/>
  <c r="C95" i="1"/>
  <c r="L95" i="1" s="1"/>
  <c r="N98" i="1"/>
  <c r="M98" i="1"/>
  <c r="J98" i="1" s="1"/>
  <c r="C98" i="1"/>
  <c r="K98" i="1" s="1"/>
  <c r="N38" i="1"/>
  <c r="M38" i="1"/>
  <c r="J38" i="1" s="1"/>
  <c r="C38" i="1"/>
  <c r="L38" i="1" s="1"/>
  <c r="N262" i="1"/>
  <c r="M262" i="1"/>
  <c r="J262" i="1" s="1"/>
  <c r="C262" i="1"/>
  <c r="L262" i="1" s="1"/>
  <c r="N363" i="1"/>
  <c r="M363" i="1"/>
  <c r="J363" i="1" s="1"/>
  <c r="C363" i="1"/>
  <c r="K363" i="1" s="1"/>
  <c r="I363" i="1" s="1"/>
  <c r="N47" i="1"/>
  <c r="M47" i="1"/>
  <c r="J47" i="1" s="1"/>
  <c r="C47" i="1"/>
  <c r="L47" i="1" s="1"/>
  <c r="N433" i="1"/>
  <c r="M433" i="1"/>
  <c r="J433" i="1" s="1"/>
  <c r="C433" i="1"/>
  <c r="L433" i="1" s="1"/>
  <c r="N158" i="1"/>
  <c r="M158" i="1"/>
  <c r="J158" i="1" s="1"/>
  <c r="C158" i="1"/>
  <c r="K158" i="1" s="1"/>
  <c r="I158" i="1" s="1"/>
  <c r="N166" i="1"/>
  <c r="M166" i="1"/>
  <c r="J166" i="1" s="1"/>
  <c r="C166" i="1"/>
  <c r="L166" i="1" s="1"/>
  <c r="N114" i="1"/>
  <c r="M114" i="1"/>
  <c r="J114" i="1" s="1"/>
  <c r="C114" i="1"/>
  <c r="L114" i="1" s="1"/>
  <c r="N39" i="1"/>
  <c r="M39" i="1"/>
  <c r="J39" i="1" s="1"/>
  <c r="C39" i="1"/>
  <c r="L39" i="1" s="1"/>
  <c r="N92" i="1"/>
  <c r="M92" i="1"/>
  <c r="J92" i="1" s="1"/>
  <c r="C92" i="1"/>
  <c r="K92" i="1" s="1"/>
  <c r="I92" i="1" s="1"/>
  <c r="N214" i="1"/>
  <c r="M214" i="1"/>
  <c r="J214" i="1" s="1"/>
  <c r="C214" i="1"/>
  <c r="L214" i="1" s="1"/>
  <c r="N35" i="1"/>
  <c r="M35" i="1"/>
  <c r="J35" i="1" s="1"/>
  <c r="C35" i="1"/>
  <c r="L35" i="1" s="1"/>
  <c r="N21" i="1"/>
  <c r="M21" i="1"/>
  <c r="J21" i="1" s="1"/>
  <c r="C21" i="1"/>
  <c r="L21" i="1" s="1"/>
  <c r="N91" i="1"/>
  <c r="M91" i="1"/>
  <c r="J91" i="1" s="1"/>
  <c r="C91" i="1"/>
  <c r="K91" i="1" s="1"/>
  <c r="N117" i="1"/>
  <c r="M117" i="1"/>
  <c r="J117" i="1" s="1"/>
  <c r="C117" i="1"/>
  <c r="L117" i="1" s="1"/>
  <c r="N194" i="1"/>
  <c r="M194" i="1"/>
  <c r="J194" i="1" s="1"/>
  <c r="C194" i="1"/>
  <c r="L194" i="1" s="1"/>
  <c r="N151" i="1"/>
  <c r="M151" i="1"/>
  <c r="J151" i="1" s="1"/>
  <c r="C151" i="1"/>
  <c r="L151" i="1" s="1"/>
  <c r="N201" i="1"/>
  <c r="M201" i="1"/>
  <c r="J201" i="1" s="1"/>
  <c r="C201" i="1"/>
  <c r="K201" i="1" s="1"/>
  <c r="N275" i="1"/>
  <c r="M275" i="1"/>
  <c r="J275" i="1" s="1"/>
  <c r="C275" i="1"/>
  <c r="L275" i="1" s="1"/>
  <c r="N125" i="1"/>
  <c r="M125" i="1"/>
  <c r="J125" i="1" s="1"/>
  <c r="C125" i="1"/>
  <c r="L125" i="1" s="1"/>
  <c r="N33" i="1"/>
  <c r="M33" i="1"/>
  <c r="J33" i="1" s="1"/>
  <c r="C33" i="1"/>
  <c r="L33" i="1" s="1"/>
  <c r="N222" i="1"/>
  <c r="M222" i="1"/>
  <c r="J222" i="1" s="1"/>
  <c r="C222" i="1"/>
  <c r="L222" i="1" s="1"/>
  <c r="N206" i="1"/>
  <c r="M206" i="1"/>
  <c r="J206" i="1" s="1"/>
  <c r="C206" i="1"/>
  <c r="L206" i="1" s="1"/>
  <c r="N187" i="1"/>
  <c r="M187" i="1"/>
  <c r="J187" i="1" s="1"/>
  <c r="C187" i="1"/>
  <c r="L187" i="1" s="1"/>
  <c r="N23" i="1"/>
  <c r="M23" i="1"/>
  <c r="J23" i="1" s="1"/>
  <c r="C23" i="1"/>
  <c r="K23" i="1" s="1"/>
  <c r="I23" i="1" s="1"/>
  <c r="N78" i="1"/>
  <c r="M78" i="1"/>
  <c r="J78" i="1" s="1"/>
  <c r="C78" i="1"/>
  <c r="L78" i="1" s="1"/>
  <c r="N160" i="1"/>
  <c r="M160" i="1"/>
  <c r="J160" i="1" s="1"/>
  <c r="C160" i="1"/>
  <c r="L160" i="1" s="1"/>
  <c r="N304" i="1"/>
  <c r="M304" i="1"/>
  <c r="J304" i="1" s="1"/>
  <c r="C304" i="1"/>
  <c r="L304" i="1" s="1"/>
  <c r="N86" i="1"/>
  <c r="M86" i="1"/>
  <c r="J86" i="1" s="1"/>
  <c r="C86" i="1"/>
  <c r="K86" i="1" s="1"/>
  <c r="N6" i="1"/>
  <c r="M6" i="1"/>
  <c r="J6" i="1" s="1"/>
  <c r="C6" i="1"/>
  <c r="L6" i="1" s="1"/>
  <c r="N40" i="1"/>
  <c r="M40" i="1"/>
  <c r="J40" i="1" s="1"/>
  <c r="C40" i="1"/>
  <c r="L40" i="1" s="1"/>
  <c r="N55" i="1"/>
  <c r="M55" i="1"/>
  <c r="J55" i="1" s="1"/>
  <c r="C55" i="1"/>
  <c r="L55" i="1" s="1"/>
  <c r="N3" i="1"/>
  <c r="M3" i="1"/>
  <c r="J3" i="1" s="1"/>
  <c r="C3" i="1"/>
  <c r="K3" i="1" s="1"/>
  <c r="I3" i="1" s="1"/>
  <c r="N162" i="1"/>
  <c r="M162" i="1"/>
  <c r="J162" i="1" s="1"/>
  <c r="C162" i="1"/>
  <c r="L162" i="1" s="1"/>
  <c r="N88" i="1"/>
  <c r="M88" i="1"/>
  <c r="J88" i="1" s="1"/>
  <c r="C88" i="1"/>
  <c r="L88" i="1" s="1"/>
  <c r="N42" i="1"/>
  <c r="M42" i="1"/>
  <c r="J42" i="1" s="1"/>
  <c r="C42" i="1"/>
  <c r="L42" i="1" s="1"/>
  <c r="N20" i="1"/>
  <c r="M20" i="1"/>
  <c r="J20" i="1" s="1"/>
  <c r="C20" i="1"/>
  <c r="K20" i="1" s="1"/>
  <c r="I20" i="1" s="1"/>
  <c r="N79" i="1"/>
  <c r="M79" i="1"/>
  <c r="J79" i="1" s="1"/>
  <c r="C79" i="1"/>
  <c r="L79" i="1" s="1"/>
  <c r="N26" i="1"/>
  <c r="M26" i="1"/>
  <c r="J26" i="1" s="1"/>
  <c r="C26" i="1"/>
  <c r="L26" i="1" s="1"/>
  <c r="N105" i="1"/>
  <c r="M105" i="1"/>
  <c r="J105" i="1" s="1"/>
  <c r="C105" i="1"/>
  <c r="L105" i="1" s="1"/>
  <c r="N50" i="1"/>
  <c r="M50" i="1"/>
  <c r="J50" i="1" s="1"/>
  <c r="C50" i="1"/>
  <c r="K50" i="1" s="1"/>
  <c r="I50" i="1" s="1"/>
  <c r="N15" i="1"/>
  <c r="M15" i="1"/>
  <c r="J15" i="1" s="1"/>
  <c r="C15" i="1"/>
  <c r="L15" i="1" s="1"/>
  <c r="N7" i="1"/>
  <c r="M7" i="1"/>
  <c r="J7" i="1" s="1"/>
  <c r="C7" i="1"/>
  <c r="L7" i="1" s="1"/>
  <c r="N18" i="1"/>
  <c r="M18" i="1"/>
  <c r="J18" i="1" s="1"/>
  <c r="C18" i="1"/>
  <c r="L18" i="1" s="1"/>
  <c r="N132" i="1"/>
  <c r="M132" i="1"/>
  <c r="J132" i="1" s="1"/>
  <c r="C132" i="1"/>
  <c r="K132" i="1" s="1"/>
  <c r="N224" i="1"/>
  <c r="M224" i="1"/>
  <c r="J224" i="1" s="1"/>
  <c r="C224" i="1"/>
  <c r="L224" i="1" s="1"/>
  <c r="K385" i="1" l="1"/>
  <c r="I385" i="1" s="1"/>
  <c r="K136" i="1"/>
  <c r="I136" i="1" s="1"/>
  <c r="K376" i="1"/>
  <c r="I376" i="1" s="1"/>
  <c r="K198" i="1"/>
  <c r="K41" i="1"/>
  <c r="I41" i="1" s="1"/>
  <c r="K389" i="1"/>
  <c r="K108" i="1"/>
  <c r="I108" i="1" s="1"/>
  <c r="K298" i="1"/>
  <c r="I298" i="1" s="1"/>
  <c r="L345" i="1"/>
  <c r="L301" i="1"/>
  <c r="K19" i="1"/>
  <c r="I19" i="1" s="1"/>
  <c r="K413" i="1"/>
  <c r="I413" i="1" s="1"/>
  <c r="K127" i="1"/>
  <c r="I127" i="1" s="1"/>
  <c r="L44" i="1"/>
  <c r="K34" i="1"/>
  <c r="I34" i="1" s="1"/>
  <c r="K67" i="1"/>
  <c r="I67" i="1" s="1"/>
  <c r="K316" i="1"/>
  <c r="K230" i="1"/>
  <c r="I230" i="1" s="1"/>
  <c r="K392" i="1"/>
  <c r="I392" i="1" s="1"/>
  <c r="K169" i="1"/>
  <c r="K269" i="1"/>
  <c r="K434" i="1"/>
  <c r="I434" i="1" s="1"/>
  <c r="K400" i="1"/>
  <c r="I400" i="1" s="1"/>
  <c r="K436" i="1"/>
  <c r="I436" i="1" s="1"/>
  <c r="K261" i="1"/>
  <c r="K209" i="1"/>
  <c r="K388" i="1"/>
  <c r="L180" i="1"/>
  <c r="I180" i="1" s="1"/>
  <c r="K355" i="1"/>
  <c r="K373" i="1"/>
  <c r="K356" i="1"/>
  <c r="I356" i="1" s="1"/>
  <c r="K346" i="1"/>
  <c r="K217" i="1"/>
  <c r="K174" i="1"/>
  <c r="L71" i="1"/>
  <c r="K313" i="1"/>
  <c r="I313" i="1" s="1"/>
  <c r="K161" i="1"/>
  <c r="K435" i="1"/>
  <c r="L85" i="1"/>
  <c r="K36" i="1"/>
  <c r="I36" i="1" s="1"/>
  <c r="K243" i="1"/>
  <c r="I243" i="1" s="1"/>
  <c r="K326" i="1"/>
  <c r="K312" i="1"/>
  <c r="K289" i="1"/>
  <c r="I289" i="1" s="1"/>
  <c r="K288" i="1"/>
  <c r="K414" i="1"/>
  <c r="K235" i="1"/>
  <c r="K222" i="1"/>
  <c r="I222" i="1" s="1"/>
  <c r="K11" i="1"/>
  <c r="I11" i="1" s="1"/>
  <c r="K213" i="1"/>
  <c r="K238" i="1"/>
  <c r="L281" i="1"/>
  <c r="K231" i="1"/>
  <c r="K124" i="1"/>
  <c r="I124" i="1" s="1"/>
  <c r="K64" i="1"/>
  <c r="I64" i="1" s="1"/>
  <c r="K8" i="1"/>
  <c r="I8" i="1" s="1"/>
  <c r="K120" i="1"/>
  <c r="I120" i="1" s="1"/>
  <c r="K137" i="1"/>
  <c r="I137" i="1" s="1"/>
  <c r="L128" i="1"/>
  <c r="I128" i="1" s="1"/>
  <c r="K131" i="1"/>
  <c r="I131" i="1" s="1"/>
  <c r="K251" i="1"/>
  <c r="I251" i="1" s="1"/>
  <c r="K190" i="1"/>
  <c r="I190" i="1" s="1"/>
  <c r="K418" i="1"/>
  <c r="I418" i="1" s="1"/>
  <c r="K225" i="1"/>
  <c r="K440" i="1"/>
  <c r="I440" i="1" s="1"/>
  <c r="K202" i="1"/>
  <c r="K397" i="1"/>
  <c r="K166" i="1"/>
  <c r="I166" i="1" s="1"/>
  <c r="K46" i="1"/>
  <c r="K77" i="1"/>
  <c r="I77" i="1" s="1"/>
  <c r="K255" i="1"/>
  <c r="I255" i="1" s="1"/>
  <c r="K178" i="1"/>
  <c r="K394" i="1"/>
  <c r="K224" i="1"/>
  <c r="I224" i="1" s="1"/>
  <c r="K18" i="1"/>
  <c r="I18" i="1" s="1"/>
  <c r="K109" i="1"/>
  <c r="I109" i="1" s="1"/>
  <c r="K110" i="1"/>
  <c r="I110" i="1" s="1"/>
  <c r="K210" i="1"/>
  <c r="I210" i="1" s="1"/>
  <c r="K185" i="1"/>
  <c r="I185" i="1" s="1"/>
  <c r="K344" i="1"/>
  <c r="I344" i="1" s="1"/>
  <c r="K284" i="1"/>
  <c r="I284" i="1" s="1"/>
  <c r="K176" i="1"/>
  <c r="I176" i="1" s="1"/>
  <c r="K15" i="1"/>
  <c r="I15" i="1" s="1"/>
  <c r="K33" i="1"/>
  <c r="I33" i="1" s="1"/>
  <c r="K275" i="1"/>
  <c r="I275" i="1" s="1"/>
  <c r="K433" i="1"/>
  <c r="I433" i="1" s="1"/>
  <c r="K29" i="1"/>
  <c r="I29" i="1" s="1"/>
  <c r="K5" i="1"/>
  <c r="L82" i="1"/>
  <c r="K133" i="1"/>
  <c r="I133" i="1" s="1"/>
  <c r="K362" i="1"/>
  <c r="I362" i="1" s="1"/>
  <c r="K138" i="1"/>
  <c r="K93" i="1"/>
  <c r="K282" i="1"/>
  <c r="K425" i="1"/>
  <c r="I425" i="1" s="1"/>
  <c r="K299" i="1"/>
  <c r="I299" i="1" s="1"/>
  <c r="L423" i="1"/>
  <c r="L87" i="1"/>
  <c r="I87" i="1" s="1"/>
  <c r="K248" i="1"/>
  <c r="I248" i="1" s="1"/>
  <c r="K141" i="1"/>
  <c r="K203" i="1"/>
  <c r="I203" i="1" s="1"/>
  <c r="K53" i="1"/>
  <c r="I53" i="1" s="1"/>
  <c r="K17" i="1"/>
  <c r="I17" i="1" s="1"/>
  <c r="K268" i="1"/>
  <c r="I268" i="1" s="1"/>
  <c r="K65" i="1"/>
  <c r="I65" i="1" s="1"/>
  <c r="K429" i="1"/>
  <c r="I429" i="1" s="1"/>
  <c r="K431" i="1"/>
  <c r="I431" i="1" s="1"/>
  <c r="L265" i="1"/>
  <c r="I265" i="1" s="1"/>
  <c r="K325" i="1"/>
  <c r="K419" i="1"/>
  <c r="I419" i="1" s="1"/>
  <c r="K452" i="1"/>
  <c r="K315" i="1"/>
  <c r="I315" i="1" s="1"/>
  <c r="K191" i="1"/>
  <c r="I191" i="1" s="1"/>
  <c r="K384" i="1"/>
  <c r="L279" i="1"/>
  <c r="I279" i="1" s="1"/>
  <c r="K386" i="1"/>
  <c r="I386" i="1" s="1"/>
  <c r="K37" i="1"/>
  <c r="I37" i="1" s="1"/>
  <c r="K441" i="1"/>
  <c r="I441" i="1" s="1"/>
  <c r="K47" i="1"/>
  <c r="I47" i="1" s="1"/>
  <c r="K52" i="1"/>
  <c r="I52" i="1" s="1"/>
  <c r="K81" i="1"/>
  <c r="I81" i="1" s="1"/>
  <c r="K16" i="1"/>
  <c r="I16" i="1" s="1"/>
  <c r="L4" i="1"/>
  <c r="K270" i="1"/>
  <c r="I270" i="1" s="1"/>
  <c r="K272" i="1"/>
  <c r="K25" i="1"/>
  <c r="I25" i="1" s="1"/>
  <c r="K154" i="1"/>
  <c r="I154" i="1" s="1"/>
  <c r="K147" i="1"/>
  <c r="K310" i="1"/>
  <c r="I310" i="1" s="1"/>
  <c r="K380" i="1"/>
  <c r="I380" i="1" s="1"/>
  <c r="K371" i="1"/>
  <c r="K311" i="1"/>
  <c r="I311" i="1" s="1"/>
  <c r="K359" i="1"/>
  <c r="K337" i="1"/>
  <c r="I337" i="1" s="1"/>
  <c r="K421" i="1"/>
  <c r="I421" i="1" s="1"/>
  <c r="K445" i="1"/>
  <c r="K444" i="1"/>
  <c r="K51" i="1"/>
  <c r="I51" i="1" s="1"/>
  <c r="K219" i="1"/>
  <c r="K283" i="1"/>
  <c r="I283" i="1" s="1"/>
  <c r="K159" i="1"/>
  <c r="K295" i="1"/>
  <c r="I295" i="1" s="1"/>
  <c r="K162" i="1"/>
  <c r="I162" i="1" s="1"/>
  <c r="K78" i="1"/>
  <c r="I78" i="1" s="1"/>
  <c r="K187" i="1"/>
  <c r="I187" i="1" s="1"/>
  <c r="K214" i="1"/>
  <c r="I214" i="1" s="1"/>
  <c r="K39" i="1"/>
  <c r="I39" i="1" s="1"/>
  <c r="K229" i="1"/>
  <c r="I229" i="1" s="1"/>
  <c r="K119" i="1"/>
  <c r="I119" i="1" s="1"/>
  <c r="K328" i="1"/>
  <c r="I328" i="1" s="1"/>
  <c r="K56" i="1"/>
  <c r="I56" i="1" s="1"/>
  <c r="K208" i="1"/>
  <c r="K30" i="1"/>
  <c r="I30" i="1" s="1"/>
  <c r="K320" i="1"/>
  <c r="I320" i="1" s="1"/>
  <c r="K13" i="1"/>
  <c r="I13" i="1" s="1"/>
  <c r="K204" i="1"/>
  <c r="I204" i="1" s="1"/>
  <c r="I213" i="1"/>
  <c r="K49" i="1"/>
  <c r="I49" i="1" s="1"/>
  <c r="L271" i="1"/>
  <c r="K189" i="1"/>
  <c r="I189" i="1" s="1"/>
  <c r="K116" i="1"/>
  <c r="I116" i="1" s="1"/>
  <c r="K406" i="1"/>
  <c r="I406" i="1" s="1"/>
  <c r="K107" i="1"/>
  <c r="I107" i="1" s="1"/>
  <c r="K348" i="1"/>
  <c r="K402" i="1"/>
  <c r="I402" i="1" s="1"/>
  <c r="K215" i="1"/>
  <c r="I215" i="1" s="1"/>
  <c r="K175" i="1"/>
  <c r="I175" i="1" s="1"/>
  <c r="K58" i="1"/>
  <c r="K170" i="1"/>
  <c r="I170" i="1" s="1"/>
  <c r="K164" i="1"/>
  <c r="I164" i="1" s="1"/>
  <c r="L226" i="1"/>
  <c r="L232" i="1"/>
  <c r="K232" i="1"/>
  <c r="L102" i="1"/>
  <c r="K102" i="1"/>
  <c r="L383" i="1"/>
  <c r="K383" i="1"/>
  <c r="K105" i="1"/>
  <c r="I105" i="1" s="1"/>
  <c r="K79" i="1"/>
  <c r="I79" i="1" s="1"/>
  <c r="K42" i="1"/>
  <c r="I42" i="1" s="1"/>
  <c r="K151" i="1"/>
  <c r="I151" i="1" s="1"/>
  <c r="K38" i="1"/>
  <c r="I38" i="1" s="1"/>
  <c r="K95" i="1"/>
  <c r="I95" i="1" s="1"/>
  <c r="K321" i="1"/>
  <c r="I321" i="1" s="1"/>
  <c r="I174" i="1"/>
  <c r="L322" i="1"/>
  <c r="K322" i="1"/>
  <c r="I322" i="1" s="1"/>
  <c r="L259" i="1"/>
  <c r="K259" i="1"/>
  <c r="I259" i="1" s="1"/>
  <c r="K75" i="1"/>
  <c r="I75" i="1" s="1"/>
  <c r="I138" i="1"/>
  <c r="I93" i="1"/>
  <c r="L84" i="1"/>
  <c r="K84" i="1"/>
  <c r="I84" i="1" s="1"/>
  <c r="K228" i="1"/>
  <c r="I228" i="1" s="1"/>
  <c r="L228" i="1"/>
  <c r="L168" i="1"/>
  <c r="K168" i="1"/>
  <c r="K55" i="1"/>
  <c r="I55" i="1" s="1"/>
  <c r="K6" i="1"/>
  <c r="I6" i="1" s="1"/>
  <c r="K304" i="1"/>
  <c r="I304" i="1" s="1"/>
  <c r="K117" i="1"/>
  <c r="I117" i="1" s="1"/>
  <c r="K21" i="1"/>
  <c r="K122" i="1"/>
  <c r="I122" i="1" s="1"/>
  <c r="K145" i="1"/>
  <c r="I145" i="1" s="1"/>
  <c r="K245" i="1"/>
  <c r="I245" i="1" s="1"/>
  <c r="I208" i="1"/>
  <c r="K221" i="1"/>
  <c r="I221" i="1" s="1"/>
  <c r="K258" i="1"/>
  <c r="I258" i="1" s="1"/>
  <c r="L163" i="1"/>
  <c r="I163" i="1" s="1"/>
  <c r="K341" i="1"/>
  <c r="I341" i="1" s="1"/>
  <c r="K211" i="1"/>
  <c r="I211" i="1" s="1"/>
  <c r="I348" i="1"/>
  <c r="L66" i="1"/>
  <c r="K66" i="1"/>
  <c r="L112" i="1"/>
  <c r="K112" i="1"/>
  <c r="I112" i="1" s="1"/>
  <c r="L100" i="1"/>
  <c r="K100" i="1"/>
  <c r="I71" i="1"/>
  <c r="L148" i="1"/>
  <c r="I148" i="1" s="1"/>
  <c r="K149" i="1"/>
  <c r="I149" i="1" s="1"/>
  <c r="K43" i="1"/>
  <c r="I43" i="1" s="1"/>
  <c r="L287" i="1"/>
  <c r="K287" i="1"/>
  <c r="K48" i="1"/>
  <c r="I48" i="1" s="1"/>
  <c r="I316" i="1"/>
  <c r="I445" i="1"/>
  <c r="L324" i="1"/>
  <c r="K324" i="1"/>
  <c r="L244" i="1"/>
  <c r="K244" i="1"/>
  <c r="K205" i="1"/>
  <c r="K199" i="1"/>
  <c r="I199" i="1" s="1"/>
  <c r="I452" i="1"/>
  <c r="I238" i="1"/>
  <c r="I414" i="1"/>
  <c r="I384" i="1"/>
  <c r="I209" i="1"/>
  <c r="K336" i="1"/>
  <c r="I336" i="1" s="1"/>
  <c r="K340" i="1"/>
  <c r="I340" i="1" s="1"/>
  <c r="K339" i="1"/>
  <c r="I339" i="1" s="1"/>
  <c r="K227" i="1"/>
  <c r="I227" i="1" s="1"/>
  <c r="I423" i="1"/>
  <c r="L156" i="1"/>
  <c r="I156" i="1" s="1"/>
  <c r="K398" i="1"/>
  <c r="I398" i="1" s="1"/>
  <c r="K118" i="1"/>
  <c r="I118" i="1" s="1"/>
  <c r="K103" i="1"/>
  <c r="I103" i="1" s="1"/>
  <c r="I141" i="1"/>
  <c r="K10" i="1"/>
  <c r="I10" i="1" s="1"/>
  <c r="L273" i="1"/>
  <c r="K358" i="1"/>
  <c r="K264" i="1"/>
  <c r="I264" i="1" s="1"/>
  <c r="K430" i="1"/>
  <c r="I430" i="1" s="1"/>
  <c r="K207" i="1"/>
  <c r="I207" i="1" s="1"/>
  <c r="K365" i="1"/>
  <c r="I365" i="1" s="1"/>
  <c r="L391" i="1"/>
  <c r="K391" i="1"/>
  <c r="K247" i="1"/>
  <c r="I247" i="1" s="1"/>
  <c r="K278" i="1"/>
  <c r="K266" i="1"/>
  <c r="I266" i="1" s="1"/>
  <c r="K366" i="1"/>
  <c r="K368" i="1"/>
  <c r="I368" i="1" s="1"/>
  <c r="I159" i="1"/>
  <c r="I278" i="1"/>
  <c r="K378" i="1"/>
  <c r="I378" i="1" s="1"/>
  <c r="K407" i="1"/>
  <c r="I407" i="1" s="1"/>
  <c r="K307" i="1"/>
  <c r="I307" i="1" s="1"/>
  <c r="I21" i="1"/>
  <c r="I46" i="1"/>
  <c r="L132" i="1"/>
  <c r="I132" i="1" s="1"/>
  <c r="L20" i="1"/>
  <c r="L3" i="1"/>
  <c r="L86" i="1"/>
  <c r="I86" i="1" s="1"/>
  <c r="L23" i="1"/>
  <c r="L201" i="1"/>
  <c r="I201" i="1" s="1"/>
  <c r="L91" i="1"/>
  <c r="I91" i="1" s="1"/>
  <c r="L92" i="1"/>
  <c r="L158" i="1"/>
  <c r="L363" i="1"/>
  <c r="L98" i="1"/>
  <c r="I98" i="1" s="1"/>
  <c r="L2" i="1"/>
  <c r="L14" i="1"/>
  <c r="L61" i="1"/>
  <c r="L72" i="1"/>
  <c r="L28" i="1"/>
  <c r="L155" i="1"/>
  <c r="L293" i="1"/>
  <c r="K408" i="1"/>
  <c r="I408" i="1" s="1"/>
  <c r="K89" i="1"/>
  <c r="I89" i="1" s="1"/>
  <c r="K146" i="1"/>
  <c r="I146" i="1" s="1"/>
  <c r="K395" i="1"/>
  <c r="I395" i="1" s="1"/>
  <c r="K90" i="1"/>
  <c r="I90" i="1" s="1"/>
  <c r="I85" i="1"/>
  <c r="L236" i="1"/>
  <c r="I82" i="1"/>
  <c r="L70" i="1"/>
  <c r="L237" i="1"/>
  <c r="L294" i="1"/>
  <c r="I226" i="1"/>
  <c r="L31" i="1"/>
  <c r="I31" i="1" s="1"/>
  <c r="I232" i="1"/>
  <c r="L50" i="1"/>
  <c r="K7" i="1"/>
  <c r="I7" i="1" s="1"/>
  <c r="K26" i="1"/>
  <c r="I26" i="1" s="1"/>
  <c r="K88" i="1"/>
  <c r="I88" i="1" s="1"/>
  <c r="K40" i="1"/>
  <c r="I40" i="1" s="1"/>
  <c r="K160" i="1"/>
  <c r="I160" i="1" s="1"/>
  <c r="K206" i="1"/>
  <c r="I206" i="1" s="1"/>
  <c r="K125" i="1"/>
  <c r="I125" i="1" s="1"/>
  <c r="K194" i="1"/>
  <c r="I194" i="1" s="1"/>
  <c r="K35" i="1"/>
  <c r="I35" i="1" s="1"/>
  <c r="K114" i="1"/>
  <c r="I114" i="1" s="1"/>
  <c r="K262" i="1"/>
  <c r="I262" i="1" s="1"/>
  <c r="K24" i="1"/>
  <c r="I24" i="1" s="1"/>
  <c r="K96" i="1"/>
  <c r="I96" i="1" s="1"/>
  <c r="K142" i="1"/>
  <c r="I142" i="1" s="1"/>
  <c r="K143" i="1"/>
  <c r="I143" i="1" s="1"/>
  <c r="K9" i="1"/>
  <c r="I9" i="1" s="1"/>
  <c r="K181" i="1"/>
  <c r="I181" i="1" s="1"/>
  <c r="I5" i="1"/>
  <c r="L318" i="1"/>
  <c r="L182" i="1"/>
  <c r="L448" i="1"/>
  <c r="L290" i="1"/>
  <c r="L129" i="1"/>
  <c r="L69" i="1"/>
  <c r="I69" i="1" s="1"/>
  <c r="I217" i="1"/>
  <c r="I58" i="1"/>
  <c r="I282" i="1"/>
  <c r="I373" i="1"/>
  <c r="L267" i="1"/>
  <c r="L327" i="1"/>
  <c r="I327" i="1" s="1"/>
  <c r="L60" i="1"/>
  <c r="I60" i="1" s="1"/>
  <c r="L153" i="1"/>
  <c r="L263" i="1"/>
  <c r="L197" i="1"/>
  <c r="I197" i="1" s="1"/>
  <c r="L139" i="1"/>
  <c r="I139" i="1" s="1"/>
  <c r="L76" i="1"/>
  <c r="L99" i="1"/>
  <c r="L62" i="1"/>
  <c r="L68" i="1"/>
  <c r="I68" i="1" s="1"/>
  <c r="L186" i="1"/>
  <c r="L305" i="1"/>
  <c r="I305" i="1" s="1"/>
  <c r="L254" i="1"/>
  <c r="I254" i="1" s="1"/>
  <c r="L292" i="1"/>
  <c r="L140" i="1"/>
  <c r="L220" i="1"/>
  <c r="L274" i="1"/>
  <c r="L111" i="1"/>
  <c r="L121" i="1"/>
  <c r="L195" i="1"/>
  <c r="I195" i="1" s="1"/>
  <c r="L300" i="1"/>
  <c r="I300" i="1" s="1"/>
  <c r="L97" i="1"/>
  <c r="L104" i="1"/>
  <c r="L179" i="1"/>
  <c r="L94" i="1"/>
  <c r="L150" i="1"/>
  <c r="L285" i="1"/>
  <c r="L173" i="1"/>
  <c r="L184" i="1"/>
  <c r="K74" i="1"/>
  <c r="I74" i="1" s="1"/>
  <c r="K12" i="1"/>
  <c r="I12" i="1" s="1"/>
  <c r="K22" i="1"/>
  <c r="I22" i="1" s="1"/>
  <c r="K357" i="1"/>
  <c r="I357" i="1" s="1"/>
  <c r="K403" i="1"/>
  <c r="I403" i="1" s="1"/>
  <c r="K314" i="1"/>
  <c r="I314" i="1" s="1"/>
  <c r="K188" i="1"/>
  <c r="I188" i="1" s="1"/>
  <c r="K106" i="1"/>
  <c r="I106" i="1" s="1"/>
  <c r="K260" i="1"/>
  <c r="I260" i="1" s="1"/>
  <c r="K123" i="1"/>
  <c r="I123" i="1" s="1"/>
  <c r="K135" i="1"/>
  <c r="I135" i="1" s="1"/>
  <c r="K249" i="1"/>
  <c r="I249" i="1" s="1"/>
  <c r="K45" i="1"/>
  <c r="I45" i="1" s="1"/>
  <c r="K280" i="1"/>
  <c r="I280" i="1" s="1"/>
  <c r="K242" i="1"/>
  <c r="I242" i="1" s="1"/>
  <c r="K27" i="1"/>
  <c r="I27" i="1" s="1"/>
  <c r="K353" i="1"/>
  <c r="I353" i="1" s="1"/>
  <c r="K317" i="1"/>
  <c r="I317" i="1" s="1"/>
  <c r="K200" i="1"/>
  <c r="I200" i="1" s="1"/>
  <c r="K302" i="1"/>
  <c r="I302" i="1" s="1"/>
  <c r="K73" i="1"/>
  <c r="I73" i="1" s="1"/>
  <c r="K411" i="1"/>
  <c r="I411" i="1" s="1"/>
  <c r="K437" i="1"/>
  <c r="I437" i="1" s="1"/>
  <c r="K54" i="1"/>
  <c r="I54" i="1" s="1"/>
  <c r="K63" i="1"/>
  <c r="I63" i="1" s="1"/>
  <c r="K303" i="1"/>
  <c r="I303" i="1" s="1"/>
  <c r="K115" i="1"/>
  <c r="I115" i="1" s="1"/>
  <c r="L80" i="1"/>
  <c r="I80" i="1" s="1"/>
  <c r="K172" i="1"/>
  <c r="I172" i="1" s="1"/>
  <c r="L196" i="1"/>
  <c r="L446" i="1"/>
  <c r="I178" i="1"/>
  <c r="I272" i="1"/>
  <c r="I205" i="1"/>
  <c r="L144" i="1"/>
  <c r="L59" i="1"/>
  <c r="L367" i="1"/>
  <c r="I367" i="1" s="1"/>
  <c r="L130" i="1"/>
  <c r="I130" i="1" s="1"/>
  <c r="L416" i="1"/>
  <c r="I416" i="1" s="1"/>
  <c r="L216" i="1"/>
  <c r="I216" i="1" s="1"/>
  <c r="L308" i="1"/>
  <c r="I308" i="1" s="1"/>
  <c r="K277" i="1"/>
  <c r="I277" i="1" s="1"/>
  <c r="K374" i="1"/>
  <c r="I374" i="1" s="1"/>
  <c r="I358" i="1"/>
  <c r="K183" i="1"/>
  <c r="I183" i="1" s="1"/>
  <c r="K57" i="1"/>
  <c r="I57" i="1" s="1"/>
  <c r="K212" i="1"/>
  <c r="I212" i="1" s="1"/>
  <c r="K83" i="1"/>
  <c r="I83" i="1" s="1"/>
  <c r="K447" i="1"/>
  <c r="I447" i="1" s="1"/>
  <c r="K309" i="1"/>
  <c r="I309" i="1" s="1"/>
  <c r="K361" i="1"/>
  <c r="I361" i="1" s="1"/>
  <c r="K426" i="1"/>
  <c r="I426" i="1" s="1"/>
  <c r="K343" i="1"/>
  <c r="I343" i="1" s="1"/>
  <c r="K442" i="1"/>
  <c r="I442" i="1" s="1"/>
  <c r="I389" i="1"/>
  <c r="L347" i="1"/>
  <c r="I347" i="1" s="1"/>
  <c r="I325" i="1"/>
  <c r="I261" i="1"/>
  <c r="I147" i="1"/>
  <c r="I225" i="1"/>
  <c r="I326" i="1"/>
  <c r="I161" i="1"/>
  <c r="I312" i="1"/>
  <c r="I169" i="1"/>
  <c r="I444" i="1"/>
  <c r="I371" i="1"/>
  <c r="I288" i="1"/>
  <c r="I359" i="1"/>
  <c r="I346" i="1"/>
  <c r="I235" i="1"/>
  <c r="I394" i="1"/>
  <c r="I388" i="1"/>
  <c r="I219" i="1"/>
  <c r="L157" i="1"/>
  <c r="I157" i="1" s="1"/>
  <c r="L415" i="1"/>
  <c r="I415" i="1" s="1"/>
  <c r="L393" i="1"/>
  <c r="I393" i="1" s="1"/>
  <c r="L342" i="1"/>
  <c r="I342" i="1" s="1"/>
  <c r="L297" i="1"/>
  <c r="K297" i="1"/>
  <c r="I366" i="1"/>
  <c r="K113" i="1"/>
  <c r="I113" i="1" s="1"/>
  <c r="K276" i="1"/>
  <c r="I276" i="1" s="1"/>
  <c r="K323" i="1"/>
  <c r="I323" i="1" s="1"/>
  <c r="K404" i="1"/>
  <c r="I404" i="1" s="1"/>
  <c r="K349" i="1"/>
  <c r="I349" i="1" s="1"/>
  <c r="K449" i="1"/>
  <c r="I449" i="1" s="1"/>
  <c r="K177" i="1"/>
  <c r="I177" i="1" s="1"/>
  <c r="K134" i="1"/>
  <c r="I134" i="1" s="1"/>
  <c r="K286" i="1"/>
  <c r="I286" i="1" s="1"/>
  <c r="K427" i="1"/>
  <c r="I427" i="1" s="1"/>
  <c r="K218" i="1"/>
  <c r="I218" i="1" s="1"/>
  <c r="K234" i="1"/>
  <c r="I234" i="1" s="1"/>
  <c r="K296" i="1"/>
  <c r="I296" i="1" s="1"/>
  <c r="K256" i="1"/>
  <c r="I256" i="1" s="1"/>
  <c r="K332" i="1"/>
  <c r="I332" i="1" s="1"/>
  <c r="K239" i="1"/>
  <c r="I239" i="1" s="1"/>
  <c r="K422" i="1"/>
  <c r="I422" i="1" s="1"/>
  <c r="K233" i="1"/>
  <c r="I233" i="1" s="1"/>
  <c r="K350" i="1"/>
  <c r="I350" i="1" s="1"/>
  <c r="K319" i="1"/>
  <c r="I319" i="1" s="1"/>
  <c r="K417" i="1"/>
  <c r="I417" i="1" s="1"/>
  <c r="K192" i="1"/>
  <c r="I192" i="1" s="1"/>
  <c r="K390" i="1"/>
  <c r="I390" i="1" s="1"/>
  <c r="K370" i="1"/>
  <c r="I370" i="1" s="1"/>
  <c r="K409" i="1"/>
  <c r="I409" i="1" s="1"/>
  <c r="K382" i="1"/>
  <c r="I382" i="1" s="1"/>
  <c r="I202" i="1"/>
  <c r="I355" i="1"/>
  <c r="I397" i="1"/>
  <c r="I198" i="1"/>
  <c r="I231" i="1"/>
  <c r="I435" i="1"/>
  <c r="K291" i="1"/>
  <c r="I291" i="1" s="1"/>
  <c r="K240" i="1"/>
  <c r="I240" i="1" s="1"/>
  <c r="K410" i="1"/>
  <c r="I410" i="1" s="1"/>
  <c r="K223" i="1"/>
  <c r="I223" i="1" s="1"/>
  <c r="K352" i="1"/>
  <c r="I352" i="1" s="1"/>
  <c r="K171" i="1"/>
  <c r="I171" i="1" s="1"/>
  <c r="K432" i="1"/>
  <c r="I432" i="1" s="1"/>
  <c r="K333" i="1"/>
  <c r="I333" i="1" s="1"/>
  <c r="K101" i="1"/>
  <c r="I101" i="1" s="1"/>
  <c r="K167" i="1"/>
  <c r="I167" i="1" s="1"/>
  <c r="K401" i="1"/>
  <c r="I401" i="1" s="1"/>
  <c r="K399" i="1"/>
  <c r="I399" i="1" s="1"/>
  <c r="K331" i="1"/>
  <c r="I331" i="1" s="1"/>
  <c r="K338" i="1"/>
  <c r="I338" i="1" s="1"/>
  <c r="K351" i="1"/>
  <c r="I351" i="1" s="1"/>
  <c r="K152" i="1"/>
  <c r="I152" i="1" s="1"/>
  <c r="K387" i="1"/>
  <c r="I387" i="1" s="1"/>
  <c r="K257" i="1"/>
  <c r="I257" i="1" s="1"/>
  <c r="I281" i="1"/>
  <c r="I269" i="1"/>
  <c r="K396" i="1"/>
  <c r="I396" i="1" s="1"/>
  <c r="K375" i="1"/>
  <c r="I375" i="1" s="1"/>
  <c r="K330" i="1"/>
  <c r="I330" i="1" s="1"/>
  <c r="K438" i="1"/>
  <c r="I438" i="1" s="1"/>
  <c r="K377" i="1"/>
  <c r="I377" i="1" s="1"/>
  <c r="K405" i="1"/>
  <c r="I405" i="1" s="1"/>
  <c r="K443" i="1"/>
  <c r="I443" i="1" s="1"/>
  <c r="K253" i="1"/>
  <c r="I253" i="1" s="1"/>
  <c r="K329" i="1"/>
  <c r="I329" i="1" s="1"/>
  <c r="K439" i="1"/>
  <c r="I439" i="1" s="1"/>
  <c r="K334" i="1"/>
  <c r="I334" i="1" s="1"/>
  <c r="L412" i="1"/>
  <c r="I412" i="1" s="1"/>
  <c r="K241" i="1"/>
  <c r="I241" i="1" s="1"/>
  <c r="L165" i="1"/>
  <c r="I165" i="1" s="1"/>
  <c r="K126" i="1"/>
  <c r="I126" i="1" s="1"/>
  <c r="L354" i="1"/>
  <c r="I354" i="1" s="1"/>
  <c r="K252" i="1"/>
  <c r="I252" i="1" s="1"/>
  <c r="K379" i="1"/>
  <c r="I379" i="1" s="1"/>
  <c r="K451" i="1"/>
  <c r="I451" i="1" s="1"/>
  <c r="L450" i="1"/>
  <c r="I450" i="1" s="1"/>
  <c r="K369" i="1"/>
  <c r="I369" i="1" s="1"/>
  <c r="K364" i="1"/>
  <c r="I364" i="1" s="1"/>
  <c r="K372" i="1"/>
  <c r="I372" i="1" s="1"/>
  <c r="K335" i="1"/>
  <c r="I335" i="1" s="1"/>
  <c r="K381" i="1"/>
  <c r="I381" i="1" s="1"/>
  <c r="K420" i="1"/>
  <c r="I420" i="1" s="1"/>
  <c r="K250" i="1"/>
  <c r="I250" i="1" s="1"/>
  <c r="K424" i="1"/>
  <c r="I424" i="1" s="1"/>
  <c r="K428" i="1"/>
  <c r="I428" i="1" s="1"/>
  <c r="K246" i="1"/>
  <c r="I246" i="1" s="1"/>
  <c r="K453" i="1"/>
  <c r="I453" i="1" s="1"/>
  <c r="K193" i="1"/>
  <c r="I193" i="1" s="1"/>
  <c r="K306" i="1"/>
  <c r="I306" i="1" s="1"/>
  <c r="K360" i="1"/>
  <c r="I360" i="1" s="1"/>
  <c r="K32" i="1"/>
  <c r="I32" i="1" s="1"/>
  <c r="I102" i="1" l="1"/>
  <c r="I391" i="1"/>
  <c r="I100" i="1"/>
  <c r="I168" i="1"/>
  <c r="I383" i="1"/>
  <c r="I244" i="1"/>
  <c r="I66" i="1"/>
  <c r="I324" i="1"/>
  <c r="I287" i="1"/>
  <c r="I297" i="1"/>
</calcChain>
</file>

<file path=xl/sharedStrings.xml><?xml version="1.0" encoding="utf-8"?>
<sst xmlns="http://schemas.openxmlformats.org/spreadsheetml/2006/main" count="1833" uniqueCount="648">
  <si>
    <t>Surname</t>
  </si>
  <si>
    <t>Forename</t>
  </si>
  <si>
    <t>Name</t>
  </si>
  <si>
    <t>Age</t>
  </si>
  <si>
    <t>Club</t>
  </si>
  <si>
    <t>Gender</t>
  </si>
  <si>
    <t>Race_no</t>
  </si>
  <si>
    <t>Local</t>
  </si>
  <si>
    <t>Class</t>
  </si>
  <si>
    <t>Include</t>
  </si>
  <si>
    <t>M_Class</t>
  </si>
  <si>
    <t>F_Class</t>
  </si>
  <si>
    <t>Position</t>
  </si>
  <si>
    <t>Time</t>
  </si>
  <si>
    <t>Wilson</t>
  </si>
  <si>
    <t>Ian</t>
  </si>
  <si>
    <t>Ackworth Road Runners</t>
  </si>
  <si>
    <t>M</t>
  </si>
  <si>
    <t>Smart</t>
  </si>
  <si>
    <t>Richard</t>
  </si>
  <si>
    <t>Morris</t>
  </si>
  <si>
    <t>Will</t>
  </si>
  <si>
    <t>Airecentre Pacers</t>
  </si>
  <si>
    <t>Stoneman</t>
  </si>
  <si>
    <t>David</t>
  </si>
  <si>
    <t>Burke</t>
  </si>
  <si>
    <t>Pete</t>
  </si>
  <si>
    <t>Askern and District Running Club</t>
  </si>
  <si>
    <t>Hinchcliffe</t>
  </si>
  <si>
    <t>Mark</t>
  </si>
  <si>
    <t>Jagger</t>
  </si>
  <si>
    <t>Jason</t>
  </si>
  <si>
    <t>BD2 Running Club</t>
  </si>
  <si>
    <t>Dalton</t>
  </si>
  <si>
    <t>Beverley Ac</t>
  </si>
  <si>
    <t>Ethan</t>
  </si>
  <si>
    <t>Edge</t>
  </si>
  <si>
    <t>Darren</t>
  </si>
  <si>
    <t>Fielding-smith</t>
  </si>
  <si>
    <t>Peter</t>
  </si>
  <si>
    <t>Meagor</t>
  </si>
  <si>
    <t>Lucas</t>
  </si>
  <si>
    <t>Tate</t>
  </si>
  <si>
    <t>Andrew</t>
  </si>
  <si>
    <t>Blaney</t>
  </si>
  <si>
    <t>Thomas</t>
  </si>
  <si>
    <t>Blackburn Harriers &amp; Athletic Club</t>
  </si>
  <si>
    <t>Woolgar</t>
  </si>
  <si>
    <t>Philip</t>
  </si>
  <si>
    <t>Blue Lagooners / Metres to Miles</t>
  </si>
  <si>
    <t>Baker</t>
  </si>
  <si>
    <t>Andy</t>
  </si>
  <si>
    <t>Bridlington Road Runners</t>
  </si>
  <si>
    <t>Brunton</t>
  </si>
  <si>
    <t>Danny</t>
  </si>
  <si>
    <t xml:space="preserve">Hargreaves </t>
  </si>
  <si>
    <t xml:space="preserve">Scott </t>
  </si>
  <si>
    <t>Loft</t>
  </si>
  <si>
    <t>Fergusson</t>
  </si>
  <si>
    <t>City of Hull Ac</t>
  </si>
  <si>
    <t>Pollard</t>
  </si>
  <si>
    <t>Alan</t>
  </si>
  <si>
    <t>Slight</t>
  </si>
  <si>
    <t>Chris</t>
  </si>
  <si>
    <t>Wilcox</t>
  </si>
  <si>
    <t>Geoffrey</t>
  </si>
  <si>
    <t>Rolfe</t>
  </si>
  <si>
    <t>L</t>
  </si>
  <si>
    <t>Wilcock</t>
  </si>
  <si>
    <t>City of York Ac</t>
  </si>
  <si>
    <t>Dave</t>
  </si>
  <si>
    <t>Doncaster AC</t>
  </si>
  <si>
    <t>Spink</t>
  </si>
  <si>
    <t>Lee</t>
  </si>
  <si>
    <t>Long</t>
  </si>
  <si>
    <t>John</t>
  </si>
  <si>
    <t>East Hull Harriers</t>
  </si>
  <si>
    <t>Macleod</t>
  </si>
  <si>
    <t>Norman</t>
  </si>
  <si>
    <t>Joshua</t>
  </si>
  <si>
    <t>Playforth</t>
  </si>
  <si>
    <t>Westerman</t>
  </si>
  <si>
    <t>Kelvin</t>
  </si>
  <si>
    <t>Green</t>
  </si>
  <si>
    <t>Eske Valley Fell</t>
  </si>
  <si>
    <t>Thompson</t>
  </si>
  <si>
    <t>Neil</t>
  </si>
  <si>
    <t>Fitmums and Friends</t>
  </si>
  <si>
    <t>Stead</t>
  </si>
  <si>
    <t>Charlie</t>
  </si>
  <si>
    <t>Goole Viking Striders</t>
  </si>
  <si>
    <t>Booth</t>
  </si>
  <si>
    <t>Martin</t>
  </si>
  <si>
    <t>Harper</t>
  </si>
  <si>
    <t>Tim</t>
  </si>
  <si>
    <t>Johns</t>
  </si>
  <si>
    <t>Mcfaul</t>
  </si>
  <si>
    <t>Jonny</t>
  </si>
  <si>
    <t>Trotter</t>
  </si>
  <si>
    <t>Graham</t>
  </si>
  <si>
    <t>Haltemprice RRC</t>
  </si>
  <si>
    <t>Thomson</t>
  </si>
  <si>
    <t>Robert</t>
  </si>
  <si>
    <t>Steve</t>
  </si>
  <si>
    <t>Horsforth Harriers</t>
  </si>
  <si>
    <t>Maycock</t>
  </si>
  <si>
    <t>Franks</t>
  </si>
  <si>
    <t>Howgill Harriers</t>
  </si>
  <si>
    <t>Watson</t>
  </si>
  <si>
    <t>Mike</t>
  </si>
  <si>
    <t>Keighley and Craven Athletics Club</t>
  </si>
  <si>
    <t>Clothier</t>
  </si>
  <si>
    <t>Simon</t>
  </si>
  <si>
    <t>Kippax and District Harriers</t>
  </si>
  <si>
    <t>Wright</t>
  </si>
  <si>
    <t>James</t>
  </si>
  <si>
    <t>Knaresborough Striders</t>
  </si>
  <si>
    <t>Burn</t>
  </si>
  <si>
    <t>Alistair</t>
  </si>
  <si>
    <t>Knavesmire Harriers</t>
  </si>
  <si>
    <t>Taylor</t>
  </si>
  <si>
    <t>Dennison</t>
  </si>
  <si>
    <t>NEVAC</t>
  </si>
  <si>
    <t>Learoyd</t>
  </si>
  <si>
    <t>Tristan</t>
  </si>
  <si>
    <t>New Marske Harriers</t>
  </si>
  <si>
    <t>Moulder</t>
  </si>
  <si>
    <t>Jeff</t>
  </si>
  <si>
    <t>Haddow</t>
  </si>
  <si>
    <t>Reid</t>
  </si>
  <si>
    <t>Otley Ac</t>
  </si>
  <si>
    <t>Jones</t>
  </si>
  <si>
    <t>Pickering Running Club</t>
  </si>
  <si>
    <t>Hetherton</t>
  </si>
  <si>
    <t>Michael</t>
  </si>
  <si>
    <t>Fox</t>
  </si>
  <si>
    <t>Pocklington Runners</t>
  </si>
  <si>
    <t>Kevin</t>
  </si>
  <si>
    <t>Ramshaw</t>
  </si>
  <si>
    <t>Pudsey Pacers</t>
  </si>
  <si>
    <t>None</t>
  </si>
  <si>
    <t>Smith</t>
  </si>
  <si>
    <t>Semmence</t>
  </si>
  <si>
    <t>Adams</t>
  </si>
  <si>
    <t>Jackson</t>
  </si>
  <si>
    <t>Ranelagh Harriers</t>
  </si>
  <si>
    <t>Reece</t>
  </si>
  <si>
    <t>Ripon Runners</t>
  </si>
  <si>
    <t>Mccarthy</t>
  </si>
  <si>
    <t>Rodillian Runners</t>
  </si>
  <si>
    <t>Howard</t>
  </si>
  <si>
    <t>Paul</t>
  </si>
  <si>
    <t>Rothwell Harriers</t>
  </si>
  <si>
    <t>Scarborough Ac</t>
  </si>
  <si>
    <t>Pearcey</t>
  </si>
  <si>
    <t>Pearson</t>
  </si>
  <si>
    <t>Selby Striders</t>
  </si>
  <si>
    <t>Runner</t>
  </si>
  <si>
    <t>Substitute</t>
  </si>
  <si>
    <t>Freer</t>
  </si>
  <si>
    <t>Headley</t>
  </si>
  <si>
    <t>Stephen</t>
  </si>
  <si>
    <t>Pickering</t>
  </si>
  <si>
    <t>Barry</t>
  </si>
  <si>
    <t>Robertson</t>
  </si>
  <si>
    <t>Russell</t>
  </si>
  <si>
    <t>Wiseman</t>
  </si>
  <si>
    <t>Nicholas</t>
  </si>
  <si>
    <t>St Mary's Richmond Athletic Club</t>
  </si>
  <si>
    <t>St.Theresa's AC</t>
  </si>
  <si>
    <t>Coop</t>
  </si>
  <si>
    <t>Cooper</t>
  </si>
  <si>
    <t>Gardner</t>
  </si>
  <si>
    <t>Head</t>
  </si>
  <si>
    <t>Herrington</t>
  </si>
  <si>
    <t>Richard Thomas</t>
  </si>
  <si>
    <t>Johnson</t>
  </si>
  <si>
    <t>Lavery</t>
  </si>
  <si>
    <t>Malcolm</t>
  </si>
  <si>
    <t>Maltby</t>
  </si>
  <si>
    <t>Christopher</t>
  </si>
  <si>
    <t>Midgley</t>
  </si>
  <si>
    <t>Terry</t>
  </si>
  <si>
    <t>Owen</t>
  </si>
  <si>
    <t>Tony</t>
  </si>
  <si>
    <t>Robinson</t>
  </si>
  <si>
    <t>Albert</t>
  </si>
  <si>
    <t>Robson</t>
  </si>
  <si>
    <t>Sheppard</t>
  </si>
  <si>
    <t>Waite</t>
  </si>
  <si>
    <t>Stainland Lions</t>
  </si>
  <si>
    <t>Cassells</t>
  </si>
  <si>
    <t>Stowmarket Striders</t>
  </si>
  <si>
    <t>Hyde</t>
  </si>
  <si>
    <t>Jeremy</t>
  </si>
  <si>
    <t xml:space="preserve">Sweatshop </t>
  </si>
  <si>
    <t>Ward</t>
  </si>
  <si>
    <t>Tadcaster Harriers</t>
  </si>
  <si>
    <t>Codling</t>
  </si>
  <si>
    <t>Thirsk &amp; Sowerby Harriers</t>
  </si>
  <si>
    <t>Harman</t>
  </si>
  <si>
    <t>Lickley</t>
  </si>
  <si>
    <t>Rob</t>
  </si>
  <si>
    <t>Spanner</t>
  </si>
  <si>
    <t>Alastair</t>
  </si>
  <si>
    <t>Tyne Bridge Harriers</t>
  </si>
  <si>
    <t>Unattached</t>
  </si>
  <si>
    <t>Alaszewski</t>
  </si>
  <si>
    <t>Allender</t>
  </si>
  <si>
    <t>Andrews</t>
  </si>
  <si>
    <t>Bannister</t>
  </si>
  <si>
    <t xml:space="preserve">Roger </t>
  </si>
  <si>
    <t>Barker</t>
  </si>
  <si>
    <t>Barnaby</t>
  </si>
  <si>
    <t>Carl</t>
  </si>
  <si>
    <t>Bethell</t>
  </si>
  <si>
    <t>Bidder</t>
  </si>
  <si>
    <t>Keith</t>
  </si>
  <si>
    <t>Blakey</t>
  </si>
  <si>
    <t>Blundy</t>
  </si>
  <si>
    <t>Jon</t>
  </si>
  <si>
    <t>Blyth</t>
  </si>
  <si>
    <t>Bray</t>
  </si>
  <si>
    <t>Brookes</t>
  </si>
  <si>
    <t>Bunker</t>
  </si>
  <si>
    <t>Burton</t>
  </si>
  <si>
    <t>Melvyn</t>
  </si>
  <si>
    <t>Chestney</t>
  </si>
  <si>
    <t>Clarke</t>
  </si>
  <si>
    <t>Clayton</t>
  </si>
  <si>
    <t>Lesley</t>
  </si>
  <si>
    <t>F</t>
  </si>
  <si>
    <t>Coates</t>
  </si>
  <si>
    <t>Cooke</t>
  </si>
  <si>
    <t>Gareth</t>
  </si>
  <si>
    <t xml:space="preserve">Costello </t>
  </si>
  <si>
    <t xml:space="preserve">David </t>
  </si>
  <si>
    <t>Cox</t>
  </si>
  <si>
    <t xml:space="preserve">Cracknell </t>
  </si>
  <si>
    <t>Cree</t>
  </si>
  <si>
    <t>Bruce</t>
  </si>
  <si>
    <t>Crewes</t>
  </si>
  <si>
    <t>Robin</t>
  </si>
  <si>
    <t>Cutts</t>
  </si>
  <si>
    <t>Ben</t>
  </si>
  <si>
    <t>Dart</t>
  </si>
  <si>
    <t>Davis</t>
  </si>
  <si>
    <t>Brian</t>
  </si>
  <si>
    <t>Dodd</t>
  </si>
  <si>
    <t>Dodsworth</t>
  </si>
  <si>
    <t>Doig</t>
  </si>
  <si>
    <t>Doubtfire</t>
  </si>
  <si>
    <t>Garry</t>
  </si>
  <si>
    <t>Durham</t>
  </si>
  <si>
    <t>Durnin</t>
  </si>
  <si>
    <t>Adam</t>
  </si>
  <si>
    <t>Sam</t>
  </si>
  <si>
    <t>Farnhill</t>
  </si>
  <si>
    <t>Timothy</t>
  </si>
  <si>
    <t>Fenton</t>
  </si>
  <si>
    <t>Fishburn</t>
  </si>
  <si>
    <t>Matthew</t>
  </si>
  <si>
    <t>Gladwell</t>
  </si>
  <si>
    <t>Grundy</t>
  </si>
  <si>
    <t>Trevor</t>
  </si>
  <si>
    <t>Gude</t>
  </si>
  <si>
    <t>Jonathan</t>
  </si>
  <si>
    <t>Hall</t>
  </si>
  <si>
    <t>Hanley</t>
  </si>
  <si>
    <t>Stuart</t>
  </si>
  <si>
    <t>Harrison</t>
  </si>
  <si>
    <t xml:space="preserve">Graham </t>
  </si>
  <si>
    <t>Harwood</t>
  </si>
  <si>
    <t>Healey</t>
  </si>
  <si>
    <t>Hill</t>
  </si>
  <si>
    <t>Dan</t>
  </si>
  <si>
    <t>Hirst</t>
  </si>
  <si>
    <t>Gary</t>
  </si>
  <si>
    <t>Holdsworth</t>
  </si>
  <si>
    <t>Holmes</t>
  </si>
  <si>
    <t>Holroyd</t>
  </si>
  <si>
    <t>Howell</t>
  </si>
  <si>
    <t>Howley</t>
  </si>
  <si>
    <t>Hurworth</t>
  </si>
  <si>
    <t>Hutson</t>
  </si>
  <si>
    <t>Nick</t>
  </si>
  <si>
    <t xml:space="preserve">Steven </t>
  </si>
  <si>
    <t>Janik</t>
  </si>
  <si>
    <t>Kershaw</t>
  </si>
  <si>
    <t xml:space="preserve">Mick </t>
  </si>
  <si>
    <t>Keyworth</t>
  </si>
  <si>
    <t>Kidd</t>
  </si>
  <si>
    <t xml:space="preserve">Peter </t>
  </si>
  <si>
    <t>Kirk</t>
  </si>
  <si>
    <t>Kirkpatrick</t>
  </si>
  <si>
    <t>Bill</t>
  </si>
  <si>
    <t>Korolkieiwcz</t>
  </si>
  <si>
    <t>Lamont</t>
  </si>
  <si>
    <t>Neal</t>
  </si>
  <si>
    <t>Lawrence</t>
  </si>
  <si>
    <t>Craig</t>
  </si>
  <si>
    <t>Lumb</t>
  </si>
  <si>
    <t>Lupton</t>
  </si>
  <si>
    <t>Ross</t>
  </si>
  <si>
    <t>Marris</t>
  </si>
  <si>
    <t>Marsden</t>
  </si>
  <si>
    <t>Mat</t>
  </si>
  <si>
    <t>Martindale</t>
  </si>
  <si>
    <t>Wayne</t>
  </si>
  <si>
    <t>Massey</t>
  </si>
  <si>
    <t>Brynnen</t>
  </si>
  <si>
    <t>Mckenzie</t>
  </si>
  <si>
    <t>Mcmahon</t>
  </si>
  <si>
    <t>Dominic</t>
  </si>
  <si>
    <t>Miles</t>
  </si>
  <si>
    <t>Miller</t>
  </si>
  <si>
    <t xml:space="preserve">Michael </t>
  </si>
  <si>
    <t>Mortimer</t>
  </si>
  <si>
    <t>Myers</t>
  </si>
  <si>
    <t>Nee</t>
  </si>
  <si>
    <t>Norris</t>
  </si>
  <si>
    <t>Oakley</t>
  </si>
  <si>
    <t>Oldridge</t>
  </si>
  <si>
    <t>Jacob</t>
  </si>
  <si>
    <t>Pellatt</t>
  </si>
  <si>
    <t>Percival</t>
  </si>
  <si>
    <t>Phippen</t>
  </si>
  <si>
    <t>Pierce</t>
  </si>
  <si>
    <t>Pitcher</t>
  </si>
  <si>
    <t>Ken</t>
  </si>
  <si>
    <t>Pryor</t>
  </si>
  <si>
    <t>Roger</t>
  </si>
  <si>
    <t>Purrington</t>
  </si>
  <si>
    <t>Bob</t>
  </si>
  <si>
    <t>Quill</t>
  </si>
  <si>
    <t>Ramsden</t>
  </si>
  <si>
    <t>Rawlinson</t>
  </si>
  <si>
    <t>Raynor</t>
  </si>
  <si>
    <t>Reevell</t>
  </si>
  <si>
    <t>Richardson</t>
  </si>
  <si>
    <t>Roberton</t>
  </si>
  <si>
    <t>Rudd</t>
  </si>
  <si>
    <t>Rumsby</t>
  </si>
  <si>
    <t>Rye</t>
  </si>
  <si>
    <t>Steven</t>
  </si>
  <si>
    <t>Sanderson</t>
  </si>
  <si>
    <t>Schofield</t>
  </si>
  <si>
    <t>Duncan</t>
  </si>
  <si>
    <t>Scowcroft</t>
  </si>
  <si>
    <t>Senior</t>
  </si>
  <si>
    <t>Shirley</t>
  </si>
  <si>
    <t>Vic</t>
  </si>
  <si>
    <t>Slaski</t>
  </si>
  <si>
    <t>Malvin</t>
  </si>
  <si>
    <t>Graeme</t>
  </si>
  <si>
    <t>Gavin</t>
  </si>
  <si>
    <t>Steele</t>
  </si>
  <si>
    <t>Stewart</t>
  </si>
  <si>
    <t>Tom</t>
  </si>
  <si>
    <t>Sumner</t>
  </si>
  <si>
    <t xml:space="preserve">Simon </t>
  </si>
  <si>
    <t>Sygitowicz</t>
  </si>
  <si>
    <t>Konrad</t>
  </si>
  <si>
    <t>Targett</t>
  </si>
  <si>
    <t>Nic</t>
  </si>
  <si>
    <t>Toomes</t>
  </si>
  <si>
    <t xml:space="preserve">Darren </t>
  </si>
  <si>
    <t>Towner</t>
  </si>
  <si>
    <t>Walker</t>
  </si>
  <si>
    <t>Walmsley</t>
  </si>
  <si>
    <t>Walter</t>
  </si>
  <si>
    <t>Martyn</t>
  </si>
  <si>
    <t>Mick</t>
  </si>
  <si>
    <t>Whitehead</t>
  </si>
  <si>
    <t>Winder</t>
  </si>
  <si>
    <t>Wilkinson</t>
  </si>
  <si>
    <t>Daniel</t>
  </si>
  <si>
    <t xml:space="preserve">Williamson </t>
  </si>
  <si>
    <t>Willsher</t>
  </si>
  <si>
    <t xml:space="preserve">Nick </t>
  </si>
  <si>
    <t>Wormstone</t>
  </si>
  <si>
    <t>Wray</t>
  </si>
  <si>
    <t>Wulder</t>
  </si>
  <si>
    <t>Yelland</t>
  </si>
  <si>
    <t>Fraser</t>
  </si>
  <si>
    <t>Young</t>
  </si>
  <si>
    <t>Hussey</t>
  </si>
  <si>
    <t>Valley Striders</t>
  </si>
  <si>
    <t>Tattersall</t>
  </si>
  <si>
    <t>Vocalink Running Club</t>
  </si>
  <si>
    <t>Fairbairn</t>
  </si>
  <si>
    <t>Gray</t>
  </si>
  <si>
    <t>Wetherby Runners Ac</t>
  </si>
  <si>
    <t>White City (Hull)</t>
  </si>
  <si>
    <t>Probert</t>
  </si>
  <si>
    <t>Geoff</t>
  </si>
  <si>
    <t>Henderson</t>
  </si>
  <si>
    <t>Woodbridge Shufflers</t>
  </si>
  <si>
    <t>York Acorn</t>
  </si>
  <si>
    <t>Boynton</t>
  </si>
  <si>
    <t>Kristoff</t>
  </si>
  <si>
    <t>Muckersie</t>
  </si>
  <si>
    <t>Bedingham</t>
  </si>
  <si>
    <t>Alex</t>
  </si>
  <si>
    <t>York Knavesmire Harriers</t>
  </si>
  <si>
    <t>Bithell</t>
  </si>
  <si>
    <t>Downes</t>
  </si>
  <si>
    <t>Hargreaves</t>
  </si>
  <si>
    <t>Thorneycroft</t>
  </si>
  <si>
    <t>Raddall</t>
  </si>
  <si>
    <t>Phil</t>
  </si>
  <si>
    <t>York Postal Harriers</t>
  </si>
  <si>
    <t>York Triathlon Club</t>
  </si>
  <si>
    <t>Scott</t>
  </si>
  <si>
    <t>Bartle</t>
  </si>
  <si>
    <t>Yorkshire Wolds Runners</t>
  </si>
  <si>
    <t>Hammond</t>
  </si>
  <si>
    <t>Scruton</t>
  </si>
  <si>
    <t>Dewhirst</t>
  </si>
  <si>
    <t>Carolyn</t>
  </si>
  <si>
    <t>Abbey Runners</t>
  </si>
  <si>
    <t>Tombs</t>
  </si>
  <si>
    <t>Gail</t>
  </si>
  <si>
    <t>Catherine</t>
  </si>
  <si>
    <t>Julie</t>
  </si>
  <si>
    <t>Barton &amp; District</t>
  </si>
  <si>
    <t>O'Connor</t>
  </si>
  <si>
    <t>Jean</t>
  </si>
  <si>
    <t>Dale</t>
  </si>
  <si>
    <t xml:space="preserve">Jayne </t>
  </si>
  <si>
    <t>Beverley AC</t>
  </si>
  <si>
    <t>Egan</t>
  </si>
  <si>
    <t>Laura</t>
  </si>
  <si>
    <t>Greensmith</t>
  </si>
  <si>
    <t>Emma</t>
  </si>
  <si>
    <t>Williamson</t>
  </si>
  <si>
    <t>Catriona</t>
  </si>
  <si>
    <t>Kim</t>
  </si>
  <si>
    <t>Rebecca</t>
  </si>
  <si>
    <t>Parker</t>
  </si>
  <si>
    <t>Andrea</t>
  </si>
  <si>
    <t>Fiona</t>
  </si>
  <si>
    <t>Louise</t>
  </si>
  <si>
    <t>Kay</t>
  </si>
  <si>
    <t>Janet</t>
  </si>
  <si>
    <t>Ann</t>
  </si>
  <si>
    <t>Oglesby</t>
  </si>
  <si>
    <t>Pay</t>
  </si>
  <si>
    <t>Sarah</t>
  </si>
  <si>
    <t>Carole</t>
  </si>
  <si>
    <t>Mary</t>
  </si>
  <si>
    <t>Karen</t>
  </si>
  <si>
    <t>Philippa</t>
  </si>
  <si>
    <t>Penty</t>
  </si>
  <si>
    <t>Becky</t>
  </si>
  <si>
    <t>Highgate Harriers</t>
  </si>
  <si>
    <t>Spencer</t>
  </si>
  <si>
    <t>Ruth</t>
  </si>
  <si>
    <t>Holmfirth Harriers</t>
  </si>
  <si>
    <t>Hart</t>
  </si>
  <si>
    <t>Stella</t>
  </si>
  <si>
    <t>Diane</t>
  </si>
  <si>
    <t>Debbie</t>
  </si>
  <si>
    <t>Elmieh</t>
  </si>
  <si>
    <t>Maria</t>
  </si>
  <si>
    <t>Knowles</t>
  </si>
  <si>
    <t>Jenny</t>
  </si>
  <si>
    <t>Partridge</t>
  </si>
  <si>
    <t>Serena</t>
  </si>
  <si>
    <t xml:space="preserve">Young </t>
  </si>
  <si>
    <t>Jennie</t>
  </si>
  <si>
    <t>Vicary</t>
  </si>
  <si>
    <t>Sue</t>
  </si>
  <si>
    <t>Ratcliffe</t>
  </si>
  <si>
    <t>Oldfield</t>
  </si>
  <si>
    <t>Roundhay Runners</t>
  </si>
  <si>
    <t>Raper</t>
  </si>
  <si>
    <t>Liz</t>
  </si>
  <si>
    <t>May</t>
  </si>
  <si>
    <t>Pope</t>
  </si>
  <si>
    <t>Ctherine</t>
  </si>
  <si>
    <t>Margaret</t>
  </si>
  <si>
    <t>Nichola</t>
  </si>
  <si>
    <t>Judge</t>
  </si>
  <si>
    <t>Katherine</t>
  </si>
  <si>
    <t>Loftus</t>
  </si>
  <si>
    <t>Joanne</t>
  </si>
  <si>
    <t>Macdonald</t>
  </si>
  <si>
    <t>Wanda</t>
  </si>
  <si>
    <t>Mcmullan</t>
  </si>
  <si>
    <t>Jessica</t>
  </si>
  <si>
    <t>Parsons</t>
  </si>
  <si>
    <t>Tracey</t>
  </si>
  <si>
    <t>Hillary</t>
  </si>
  <si>
    <t xml:space="preserve">Tinsdale </t>
  </si>
  <si>
    <t>Samantha</t>
  </si>
  <si>
    <t>Joanna</t>
  </si>
  <si>
    <t>Bradford</t>
  </si>
  <si>
    <t>Eddison</t>
  </si>
  <si>
    <t xml:space="preserve">Angela </t>
  </si>
  <si>
    <t>Kavanagh</t>
  </si>
  <si>
    <t>Elaine</t>
  </si>
  <si>
    <t>Mcguinness</t>
  </si>
  <si>
    <t>Millican</t>
  </si>
  <si>
    <t>Tennant</t>
  </si>
  <si>
    <t>Susan</t>
  </si>
  <si>
    <t>Kerry</t>
  </si>
  <si>
    <t>Ackroyd</t>
  </si>
  <si>
    <t>Lynne</t>
  </si>
  <si>
    <t>Baarda</t>
  </si>
  <si>
    <t>Kathryn</t>
  </si>
  <si>
    <t>Barkess</t>
  </si>
  <si>
    <t>Amanda</t>
  </si>
  <si>
    <t>Beattie</t>
  </si>
  <si>
    <t>Berry</t>
  </si>
  <si>
    <t>Blay</t>
  </si>
  <si>
    <t>Nicola</t>
  </si>
  <si>
    <t>Bostock</t>
  </si>
  <si>
    <t>Rachel</t>
  </si>
  <si>
    <t>Bracewell</t>
  </si>
  <si>
    <t>Myra</t>
  </si>
  <si>
    <t>Hannah</t>
  </si>
  <si>
    <t>Callaby</t>
  </si>
  <si>
    <t>Heather</t>
  </si>
  <si>
    <t>Jo</t>
  </si>
  <si>
    <t>Campbell</t>
  </si>
  <si>
    <t>Carr</t>
  </si>
  <si>
    <t>Dot</t>
  </si>
  <si>
    <t>Carroll</t>
  </si>
  <si>
    <t>Cawood</t>
  </si>
  <si>
    <t>Millie</t>
  </si>
  <si>
    <t>Chess-williams</t>
  </si>
  <si>
    <t>Sian</t>
  </si>
  <si>
    <t>Tina</t>
  </si>
  <si>
    <t>Doreen</t>
  </si>
  <si>
    <t>Caroline</t>
  </si>
  <si>
    <t>Jennifer</t>
  </si>
  <si>
    <t>Devine</t>
  </si>
  <si>
    <t>Anna</t>
  </si>
  <si>
    <t>Dowson</t>
  </si>
  <si>
    <t>Jane</t>
  </si>
  <si>
    <t>Eades</t>
  </si>
  <si>
    <t>Elliott-dick</t>
  </si>
  <si>
    <t>Fell</t>
  </si>
  <si>
    <t>Firth</t>
  </si>
  <si>
    <t>Rosanna</t>
  </si>
  <si>
    <t>Gibson</t>
  </si>
  <si>
    <t>Gill</t>
  </si>
  <si>
    <t>Patricia</t>
  </si>
  <si>
    <t>Godliman</t>
  </si>
  <si>
    <t>Victoria</t>
  </si>
  <si>
    <t>Gregory</t>
  </si>
  <si>
    <t>Katie</t>
  </si>
  <si>
    <t>Katy</t>
  </si>
  <si>
    <t>Marion</t>
  </si>
  <si>
    <t>Hamilton</t>
  </si>
  <si>
    <t>Deborah</t>
  </si>
  <si>
    <t>Harvey</t>
  </si>
  <si>
    <t>Emma Louise</t>
  </si>
  <si>
    <t>Hatch</t>
  </si>
  <si>
    <t>Josie</t>
  </si>
  <si>
    <t>Hebb</t>
  </si>
  <si>
    <t>Hickling</t>
  </si>
  <si>
    <t>Keturah</t>
  </si>
  <si>
    <t>Sally</t>
  </si>
  <si>
    <t>Hudson</t>
  </si>
  <si>
    <t xml:space="preserve">Andrea </t>
  </si>
  <si>
    <t>Keeble</t>
  </si>
  <si>
    <t>Melissa</t>
  </si>
  <si>
    <t>Kelly</t>
  </si>
  <si>
    <t>Sophie</t>
  </si>
  <si>
    <t>Lea</t>
  </si>
  <si>
    <t>Helen</t>
  </si>
  <si>
    <t>Lundy</t>
  </si>
  <si>
    <t>Mackinnon</t>
  </si>
  <si>
    <t>Mairianna</t>
  </si>
  <si>
    <t>Iona</t>
  </si>
  <si>
    <t>Brenda</t>
  </si>
  <si>
    <t>Mawer</t>
  </si>
  <si>
    <t>Metcalf</t>
  </si>
  <si>
    <t>Christine</t>
  </si>
  <si>
    <t>Naylor</t>
  </si>
  <si>
    <t>Kirsty</t>
  </si>
  <si>
    <t xml:space="preserve">Alice </t>
  </si>
  <si>
    <t>Peachey-pace</t>
  </si>
  <si>
    <t>Pickard</t>
  </si>
  <si>
    <t>Polujan</t>
  </si>
  <si>
    <t>Ana</t>
  </si>
  <si>
    <t>Price</t>
  </si>
  <si>
    <t>Bethany</t>
  </si>
  <si>
    <t>Jill</t>
  </si>
  <si>
    <t>Rankin</t>
  </si>
  <si>
    <t>Hilary</t>
  </si>
  <si>
    <t>Harriet</t>
  </si>
  <si>
    <t>Reader</t>
  </si>
  <si>
    <t>Linda</t>
  </si>
  <si>
    <t>Reed</t>
  </si>
  <si>
    <t>Clare</t>
  </si>
  <si>
    <t>Wendy</t>
  </si>
  <si>
    <t>Gina</t>
  </si>
  <si>
    <t>Brittany</t>
  </si>
  <si>
    <t>Shaw</t>
  </si>
  <si>
    <t>Sinden</t>
  </si>
  <si>
    <t>Charlotte</t>
  </si>
  <si>
    <t>Michelle</t>
  </si>
  <si>
    <t>Judith</t>
  </si>
  <si>
    <t>Snowden</t>
  </si>
  <si>
    <t>Stafford</t>
  </si>
  <si>
    <t>Sugden</t>
  </si>
  <si>
    <t>Swithenbank</t>
  </si>
  <si>
    <t>Vivienne</t>
  </si>
  <si>
    <t>Jayne</t>
  </si>
  <si>
    <t xml:space="preserve">Thirkill </t>
  </si>
  <si>
    <t xml:space="preserve">Hannah </t>
  </si>
  <si>
    <t>Townend</t>
  </si>
  <si>
    <t>Veryan</t>
  </si>
  <si>
    <t>Carol</t>
  </si>
  <si>
    <t xml:space="preserve">Lisa </t>
  </si>
  <si>
    <t>White</t>
  </si>
  <si>
    <t>Wilby</t>
  </si>
  <si>
    <t>Amy</t>
  </si>
  <si>
    <t>Wlodarska</t>
  </si>
  <si>
    <t>Malgorzata</t>
  </si>
  <si>
    <t>Woodfine</t>
  </si>
  <si>
    <t>Denise</t>
  </si>
  <si>
    <t>Claire</t>
  </si>
  <si>
    <t>Yendell</t>
  </si>
  <si>
    <t>Corne</t>
  </si>
  <si>
    <t>Allen</t>
  </si>
  <si>
    <t>West Hull Ladies</t>
  </si>
  <si>
    <t>Jameson</t>
  </si>
  <si>
    <t xml:space="preserve">Zoe </t>
  </si>
  <si>
    <t>Gillian</t>
  </si>
  <si>
    <t>Hatfield</t>
  </si>
  <si>
    <t>Vicky</t>
  </si>
  <si>
    <t>Leach</t>
  </si>
  <si>
    <t>Temple</t>
  </si>
  <si>
    <t>Jude</t>
  </si>
  <si>
    <t>Barnes</t>
  </si>
  <si>
    <t>Granger</t>
  </si>
  <si>
    <t>Melanie</t>
  </si>
  <si>
    <t>Halliwell</t>
  </si>
  <si>
    <t>Wiles</t>
  </si>
  <si>
    <t>Parke</t>
  </si>
  <si>
    <t>Briony</t>
  </si>
  <si>
    <t>King</t>
  </si>
  <si>
    <t>Ryan</t>
  </si>
  <si>
    <t>Syrett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</si>
</sst>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;@"/>
  </numFmts>
  <fonts count="3" x14ac:knownFonts="1">
    <font>
      <sz val="11"/>
      <color theme="1"/>
      <name val="Calibri"/>
      <family val="2"/>
      <scheme val="minor"/>
    </font>
    <font>
      <b/>
      <sz val="11"/>
      <color indexed="8"/>
      <name val="Tahoma"/>
      <family val="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quotePrefix="1" applyAlignment="1">
      <alignment horizontal="left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0" fontId="0" fillId="0" borderId="0" xfId="0" applyProtection="1">
      <protection locked="0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crick%2010K%202014%20Results%20-%20V10%20Actual%20with%20age%20category%20corrected,%20remove%20extra%20timing%20at%2043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FULL RESULTS BY POSITION"/>
      <sheetName val="MALE"/>
      <sheetName val="FEMALE"/>
      <sheetName val="FULL RESULTS BY NAME"/>
      <sheetName val="RESULTS BY CLUB"/>
      <sheetName val="TIME KEEPING"/>
      <sheetName val="POSITION"/>
      <sheetName val="FULL DATA BY NUMBER"/>
    </sheetNames>
    <sheetDataSet>
      <sheetData sheetId="0">
        <row r="10">
          <cell r="C10" t="str">
            <v>Tristan Learoyd</v>
          </cell>
          <cell r="D10" t="str">
            <v>New Marske Harriers</v>
          </cell>
          <cell r="H10" t="str">
            <v>Becky Penty</v>
          </cell>
        </row>
        <row r="11">
          <cell r="C11" t="str">
            <v>Thomas Blaney</v>
          </cell>
          <cell r="D11" t="str">
            <v>Blackburn Harriers &amp; Athletic Club</v>
          </cell>
          <cell r="H11" t="str">
            <v>Hannah Corne</v>
          </cell>
        </row>
        <row r="12">
          <cell r="C12" t="str">
            <v>Kristoff Boynton</v>
          </cell>
          <cell r="D12" t="str">
            <v>York Acorn</v>
          </cell>
          <cell r="H12" t="str">
            <v>Rebecca Fishburn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C1" t="str">
            <v>RACE NUMBER</v>
          </cell>
          <cell r="D1" t="str">
            <v>timeval</v>
          </cell>
          <cell r="E1" t="str">
            <v>pos</v>
          </cell>
        </row>
        <row r="2">
          <cell r="C2">
            <v>153</v>
          </cell>
          <cell r="D2">
            <v>2.3761689814814815E-2</v>
          </cell>
          <cell r="E2">
            <v>1</v>
          </cell>
        </row>
        <row r="3">
          <cell r="C3">
            <v>113</v>
          </cell>
          <cell r="D3">
            <v>2.4422453703703707E-2</v>
          </cell>
          <cell r="E3">
            <v>2</v>
          </cell>
        </row>
        <row r="4">
          <cell r="C4">
            <v>389</v>
          </cell>
          <cell r="D4">
            <v>2.4442361111111113E-2</v>
          </cell>
          <cell r="E4">
            <v>3</v>
          </cell>
        </row>
        <row r="5">
          <cell r="C5">
            <v>188</v>
          </cell>
          <cell r="D5">
            <v>2.462256944444444E-2</v>
          </cell>
          <cell r="E5">
            <v>4</v>
          </cell>
        </row>
        <row r="6">
          <cell r="C6">
            <v>116</v>
          </cell>
          <cell r="D6">
            <v>2.4956481481481482E-2</v>
          </cell>
          <cell r="E6">
            <v>5</v>
          </cell>
        </row>
        <row r="7">
          <cell r="C7">
            <v>103</v>
          </cell>
          <cell r="D7">
            <v>2.5154513888888886E-2</v>
          </cell>
          <cell r="E7">
            <v>6</v>
          </cell>
        </row>
        <row r="8">
          <cell r="C8">
            <v>192</v>
          </cell>
          <cell r="D8">
            <v>2.5274652777777778E-2</v>
          </cell>
          <cell r="E8">
            <v>7</v>
          </cell>
        </row>
        <row r="9">
          <cell r="C9">
            <v>180</v>
          </cell>
          <cell r="D9">
            <v>2.5320949074074076E-2</v>
          </cell>
          <cell r="E9">
            <v>8</v>
          </cell>
        </row>
        <row r="10">
          <cell r="C10">
            <v>383</v>
          </cell>
          <cell r="D10">
            <v>2.5360069444444449E-2</v>
          </cell>
          <cell r="E10">
            <v>9</v>
          </cell>
        </row>
        <row r="11">
          <cell r="C11">
            <v>168</v>
          </cell>
          <cell r="D11">
            <v>2.536724537037037E-2</v>
          </cell>
          <cell r="E11">
            <v>10</v>
          </cell>
        </row>
        <row r="12">
          <cell r="C12">
            <v>238</v>
          </cell>
          <cell r="D12">
            <v>2.5374421296296298E-2</v>
          </cell>
          <cell r="E12">
            <v>11</v>
          </cell>
        </row>
        <row r="13">
          <cell r="C13">
            <v>195</v>
          </cell>
          <cell r="D13">
            <v>2.5399305555555557E-2</v>
          </cell>
          <cell r="E13">
            <v>12</v>
          </cell>
        </row>
        <row r="14">
          <cell r="C14">
            <v>157</v>
          </cell>
          <cell r="D14">
            <v>2.5715509259259261E-2</v>
          </cell>
          <cell r="E14">
            <v>13</v>
          </cell>
        </row>
        <row r="15">
          <cell r="C15">
            <v>104</v>
          </cell>
          <cell r="D15">
            <v>2.5776273148148145E-2</v>
          </cell>
          <cell r="E15">
            <v>14</v>
          </cell>
        </row>
        <row r="16">
          <cell r="C16">
            <v>374</v>
          </cell>
          <cell r="D16">
            <v>2.5981249999999997E-2</v>
          </cell>
          <cell r="E16">
            <v>15</v>
          </cell>
        </row>
        <row r="17">
          <cell r="C17">
            <v>392</v>
          </cell>
          <cell r="D17">
            <v>2.6103703703703709E-2</v>
          </cell>
          <cell r="E17">
            <v>16</v>
          </cell>
        </row>
        <row r="18">
          <cell r="C18">
            <v>102</v>
          </cell>
          <cell r="D18">
            <v>2.6315277777777774E-2</v>
          </cell>
          <cell r="E18">
            <v>17</v>
          </cell>
        </row>
        <row r="19">
          <cell r="C19">
            <v>204</v>
          </cell>
          <cell r="D19">
            <v>2.6428703703703704E-2</v>
          </cell>
          <cell r="E19">
            <v>18</v>
          </cell>
        </row>
        <row r="20">
          <cell r="C20">
            <v>109</v>
          </cell>
          <cell r="D20">
            <v>2.6731597222222223E-2</v>
          </cell>
          <cell r="E20">
            <v>19</v>
          </cell>
        </row>
        <row r="21">
          <cell r="C21">
            <v>134</v>
          </cell>
          <cell r="D21">
            <v>2.6772337962962963E-2</v>
          </cell>
          <cell r="E21">
            <v>20</v>
          </cell>
        </row>
        <row r="22">
          <cell r="C22">
            <v>242</v>
          </cell>
          <cell r="D22">
            <v>2.6919675925925927E-2</v>
          </cell>
          <cell r="E22">
            <v>21</v>
          </cell>
        </row>
        <row r="23">
          <cell r="C23">
            <v>121</v>
          </cell>
          <cell r="D23">
            <v>2.6931018518518521E-2</v>
          </cell>
          <cell r="E23">
            <v>22</v>
          </cell>
        </row>
        <row r="24">
          <cell r="C24">
            <v>159</v>
          </cell>
          <cell r="D24">
            <v>2.6954513888888892E-2</v>
          </cell>
          <cell r="E24">
            <v>23</v>
          </cell>
        </row>
        <row r="25">
          <cell r="C25">
            <v>525</v>
          </cell>
          <cell r="D25">
            <v>2.6962268518518517E-2</v>
          </cell>
          <cell r="E25">
            <v>24</v>
          </cell>
        </row>
        <row r="26">
          <cell r="C26">
            <v>107</v>
          </cell>
          <cell r="D26">
            <v>2.7107638888888886E-2</v>
          </cell>
          <cell r="E26">
            <v>25</v>
          </cell>
        </row>
        <row r="27">
          <cell r="C27">
            <v>302</v>
          </cell>
          <cell r="D27">
            <v>2.7251273148148149E-2</v>
          </cell>
          <cell r="E27">
            <v>26</v>
          </cell>
        </row>
        <row r="28">
          <cell r="C28">
            <v>173</v>
          </cell>
          <cell r="D28">
            <v>2.7290046296296295E-2</v>
          </cell>
          <cell r="E28">
            <v>27</v>
          </cell>
        </row>
        <row r="29">
          <cell r="C29">
            <v>160</v>
          </cell>
          <cell r="D29">
            <v>2.7313888888888888E-2</v>
          </cell>
          <cell r="E29">
            <v>28</v>
          </cell>
        </row>
        <row r="30">
          <cell r="C30">
            <v>187</v>
          </cell>
          <cell r="D30">
            <v>2.731956018518519E-2</v>
          </cell>
          <cell r="E30">
            <v>29</v>
          </cell>
        </row>
        <row r="31">
          <cell r="C31">
            <v>230</v>
          </cell>
          <cell r="D31">
            <v>2.7332407407407406E-2</v>
          </cell>
          <cell r="E31">
            <v>30</v>
          </cell>
        </row>
        <row r="32">
          <cell r="C32">
            <v>800</v>
          </cell>
          <cell r="D32">
            <v>2.7398032407407406E-2</v>
          </cell>
          <cell r="E32">
            <v>31</v>
          </cell>
        </row>
        <row r="33">
          <cell r="C33">
            <v>126</v>
          </cell>
          <cell r="D33">
            <v>2.7599652777777775E-2</v>
          </cell>
          <cell r="E33">
            <v>32</v>
          </cell>
        </row>
        <row r="34">
          <cell r="C34">
            <v>708</v>
          </cell>
          <cell r="D34">
            <v>2.7687847222222225E-2</v>
          </cell>
          <cell r="E34">
            <v>33</v>
          </cell>
        </row>
        <row r="35">
          <cell r="C35">
            <v>135</v>
          </cell>
          <cell r="D35">
            <v>2.7783796296296296E-2</v>
          </cell>
          <cell r="E35">
            <v>34</v>
          </cell>
        </row>
        <row r="36">
          <cell r="C36">
            <v>213</v>
          </cell>
          <cell r="D36">
            <v>2.7809722222222222E-2</v>
          </cell>
          <cell r="E36">
            <v>35</v>
          </cell>
        </row>
        <row r="37">
          <cell r="C37">
            <v>699</v>
          </cell>
          <cell r="D37">
            <v>2.7838310185185188E-2</v>
          </cell>
          <cell r="E37">
            <v>36</v>
          </cell>
        </row>
        <row r="38">
          <cell r="C38">
            <v>148</v>
          </cell>
          <cell r="D38">
            <v>2.7935185185185184E-2</v>
          </cell>
          <cell r="E38">
            <v>37</v>
          </cell>
        </row>
        <row r="39">
          <cell r="C39">
            <v>138</v>
          </cell>
          <cell r="D39">
            <v>2.7939699074074075E-2</v>
          </cell>
          <cell r="E39">
            <v>38</v>
          </cell>
        </row>
        <row r="40">
          <cell r="C40">
            <v>115</v>
          </cell>
          <cell r="D40">
            <v>2.7946180555555557E-2</v>
          </cell>
          <cell r="E40">
            <v>39</v>
          </cell>
        </row>
        <row r="41">
          <cell r="C41">
            <v>395</v>
          </cell>
          <cell r="D41">
            <v>2.7989930555555556E-2</v>
          </cell>
          <cell r="E41">
            <v>40</v>
          </cell>
        </row>
        <row r="42">
          <cell r="C42">
            <v>110</v>
          </cell>
          <cell r="D42">
            <v>2.8037152777777779E-2</v>
          </cell>
          <cell r="E42">
            <v>41</v>
          </cell>
        </row>
        <row r="43">
          <cell r="C43">
            <v>387</v>
          </cell>
          <cell r="D43">
            <v>2.8063194444444443E-2</v>
          </cell>
          <cell r="E43">
            <v>42</v>
          </cell>
        </row>
        <row r="44">
          <cell r="C44">
            <v>368</v>
          </cell>
          <cell r="D44">
            <v>2.8114351851851852E-2</v>
          </cell>
          <cell r="E44">
            <v>43</v>
          </cell>
        </row>
        <row r="45">
          <cell r="C45">
            <v>290</v>
          </cell>
          <cell r="D45">
            <v>2.8153356481481481E-2</v>
          </cell>
          <cell r="E45">
            <v>44</v>
          </cell>
        </row>
        <row r="46">
          <cell r="C46">
            <v>170</v>
          </cell>
          <cell r="D46">
            <v>2.8231481481481482E-2</v>
          </cell>
          <cell r="E46">
            <v>45</v>
          </cell>
        </row>
        <row r="47">
          <cell r="C47">
            <v>144</v>
          </cell>
          <cell r="D47">
            <v>2.8296527777777778E-2</v>
          </cell>
          <cell r="E47">
            <v>46</v>
          </cell>
        </row>
        <row r="48">
          <cell r="C48">
            <v>331</v>
          </cell>
          <cell r="D48">
            <v>2.8313310185185184E-2</v>
          </cell>
          <cell r="E48">
            <v>47</v>
          </cell>
        </row>
        <row r="49">
          <cell r="C49">
            <v>211</v>
          </cell>
          <cell r="D49">
            <v>2.832476851851852E-2</v>
          </cell>
          <cell r="E49">
            <v>48</v>
          </cell>
        </row>
        <row r="50">
          <cell r="C50">
            <v>105</v>
          </cell>
          <cell r="D50">
            <v>2.8397569444444441E-2</v>
          </cell>
          <cell r="E50">
            <v>49</v>
          </cell>
        </row>
        <row r="51">
          <cell r="C51">
            <v>605</v>
          </cell>
          <cell r="D51">
            <v>2.8511458333333333E-2</v>
          </cell>
          <cell r="E51">
            <v>50</v>
          </cell>
        </row>
        <row r="52">
          <cell r="C52">
            <v>329</v>
          </cell>
          <cell r="D52">
            <v>2.8623611111111114E-2</v>
          </cell>
          <cell r="E52">
            <v>51</v>
          </cell>
        </row>
        <row r="53">
          <cell r="C53">
            <v>391</v>
          </cell>
          <cell r="D53">
            <v>2.8662615740740739E-2</v>
          </cell>
          <cell r="E53">
            <v>52</v>
          </cell>
        </row>
        <row r="54">
          <cell r="C54">
            <v>342</v>
          </cell>
          <cell r="D54">
            <v>2.8691550925925926E-2</v>
          </cell>
          <cell r="E54">
            <v>53</v>
          </cell>
        </row>
        <row r="55">
          <cell r="C55">
            <v>114</v>
          </cell>
          <cell r="D55">
            <v>2.8699768518518517E-2</v>
          </cell>
          <cell r="E55">
            <v>54</v>
          </cell>
        </row>
        <row r="56">
          <cell r="C56">
            <v>183</v>
          </cell>
          <cell r="D56">
            <v>2.8714467592592594E-2</v>
          </cell>
          <cell r="E56">
            <v>55</v>
          </cell>
        </row>
        <row r="57">
          <cell r="C57">
            <v>390</v>
          </cell>
          <cell r="D57">
            <v>2.8767824074074074E-2</v>
          </cell>
          <cell r="E57">
            <v>56</v>
          </cell>
        </row>
        <row r="58">
          <cell r="C58">
            <v>277</v>
          </cell>
          <cell r="D58">
            <v>2.8786342592592593E-2</v>
          </cell>
          <cell r="E58">
            <v>57</v>
          </cell>
        </row>
        <row r="59">
          <cell r="C59">
            <v>405</v>
          </cell>
          <cell r="D59">
            <v>2.8862152777777778E-2</v>
          </cell>
          <cell r="E59">
            <v>58</v>
          </cell>
        </row>
        <row r="60">
          <cell r="C60">
            <v>240</v>
          </cell>
          <cell r="D60">
            <v>2.8872106481481485E-2</v>
          </cell>
          <cell r="E60">
            <v>59</v>
          </cell>
        </row>
        <row r="61">
          <cell r="C61">
            <v>161</v>
          </cell>
          <cell r="D61">
            <v>2.8993518518518519E-2</v>
          </cell>
          <cell r="E61">
            <v>60</v>
          </cell>
        </row>
        <row r="62">
          <cell r="C62">
            <v>268</v>
          </cell>
          <cell r="D62">
            <v>2.9008796296296296E-2</v>
          </cell>
          <cell r="E62">
            <v>61</v>
          </cell>
        </row>
        <row r="63">
          <cell r="C63">
            <v>346</v>
          </cell>
          <cell r="D63">
            <v>2.9073842592592589E-2</v>
          </cell>
          <cell r="E63">
            <v>62</v>
          </cell>
        </row>
        <row r="64">
          <cell r="C64">
            <v>172</v>
          </cell>
          <cell r="D64">
            <v>2.9176157407407408E-2</v>
          </cell>
          <cell r="E64">
            <v>63</v>
          </cell>
        </row>
        <row r="65">
          <cell r="C65">
            <v>506</v>
          </cell>
          <cell r="D65">
            <v>2.9268287037037034E-2</v>
          </cell>
          <cell r="E65">
            <v>64</v>
          </cell>
        </row>
        <row r="66">
          <cell r="C66">
            <v>317</v>
          </cell>
          <cell r="D66">
            <v>2.9310763888888893E-2</v>
          </cell>
          <cell r="E66">
            <v>65</v>
          </cell>
        </row>
        <row r="67">
          <cell r="C67">
            <v>203</v>
          </cell>
          <cell r="D67">
            <v>2.9331712962962966E-2</v>
          </cell>
          <cell r="E67">
            <v>66</v>
          </cell>
        </row>
        <row r="68">
          <cell r="C68">
            <v>272</v>
          </cell>
          <cell r="D68">
            <v>2.9346064814814814E-2</v>
          </cell>
          <cell r="E68">
            <v>67</v>
          </cell>
        </row>
        <row r="69">
          <cell r="C69">
            <v>206</v>
          </cell>
          <cell r="D69">
            <v>2.9361226851851854E-2</v>
          </cell>
          <cell r="E69">
            <v>68</v>
          </cell>
        </row>
        <row r="70">
          <cell r="C70">
            <v>214</v>
          </cell>
          <cell r="D70">
            <v>2.941712962962963E-2</v>
          </cell>
          <cell r="E70">
            <v>69</v>
          </cell>
        </row>
        <row r="71">
          <cell r="C71">
            <v>351</v>
          </cell>
          <cell r="D71">
            <v>2.9449884259259262E-2</v>
          </cell>
          <cell r="E71">
            <v>70</v>
          </cell>
        </row>
        <row r="72">
          <cell r="C72">
            <v>169</v>
          </cell>
          <cell r="D72">
            <v>2.9482291666666671E-2</v>
          </cell>
          <cell r="E72">
            <v>71</v>
          </cell>
        </row>
        <row r="73">
          <cell r="C73">
            <v>326</v>
          </cell>
          <cell r="D73">
            <v>2.9603703703703705E-2</v>
          </cell>
          <cell r="E73">
            <v>72</v>
          </cell>
        </row>
        <row r="74">
          <cell r="C74">
            <v>234</v>
          </cell>
          <cell r="D74">
            <v>2.9768055555555558E-2</v>
          </cell>
          <cell r="E74">
            <v>73</v>
          </cell>
        </row>
        <row r="75">
          <cell r="C75">
            <v>289</v>
          </cell>
          <cell r="D75">
            <v>2.9791898148148147E-2</v>
          </cell>
          <cell r="E75">
            <v>74</v>
          </cell>
        </row>
        <row r="76">
          <cell r="C76">
            <v>260</v>
          </cell>
          <cell r="D76">
            <v>2.9812037037037036E-2</v>
          </cell>
          <cell r="E76">
            <v>75</v>
          </cell>
        </row>
        <row r="77">
          <cell r="C77">
            <v>196</v>
          </cell>
          <cell r="D77">
            <v>2.9844560185185182E-2</v>
          </cell>
          <cell r="E77">
            <v>76</v>
          </cell>
        </row>
        <row r="78">
          <cell r="C78">
            <v>120</v>
          </cell>
          <cell r="D78">
            <v>2.9897685185185183E-2</v>
          </cell>
          <cell r="E78">
            <v>77</v>
          </cell>
        </row>
        <row r="79">
          <cell r="C79">
            <v>108</v>
          </cell>
          <cell r="D79">
            <v>2.9967824074074074E-2</v>
          </cell>
          <cell r="E79">
            <v>78</v>
          </cell>
        </row>
        <row r="80">
          <cell r="C80">
            <v>373</v>
          </cell>
          <cell r="D80">
            <v>3.0038078703703702E-2</v>
          </cell>
          <cell r="E80">
            <v>79</v>
          </cell>
        </row>
        <row r="81">
          <cell r="C81">
            <v>354</v>
          </cell>
          <cell r="D81">
            <v>3.0074421296296297E-2</v>
          </cell>
          <cell r="E81">
            <v>80</v>
          </cell>
        </row>
        <row r="82">
          <cell r="C82">
            <v>212</v>
          </cell>
          <cell r="D82">
            <v>3.009641203703704E-2</v>
          </cell>
          <cell r="E82">
            <v>81</v>
          </cell>
        </row>
        <row r="83">
          <cell r="C83">
            <v>402</v>
          </cell>
          <cell r="D83">
            <v>3.0151967592592591E-2</v>
          </cell>
          <cell r="E83">
            <v>82</v>
          </cell>
        </row>
        <row r="84">
          <cell r="C84">
            <v>301</v>
          </cell>
          <cell r="D84">
            <v>3.0193171296296298E-2</v>
          </cell>
          <cell r="E84">
            <v>83</v>
          </cell>
        </row>
        <row r="85">
          <cell r="C85">
            <v>208</v>
          </cell>
          <cell r="D85">
            <v>3.0271180555555555E-2</v>
          </cell>
          <cell r="E85">
            <v>84</v>
          </cell>
        </row>
        <row r="86">
          <cell r="C86">
            <v>117</v>
          </cell>
          <cell r="D86">
            <v>3.0315509259259257E-2</v>
          </cell>
          <cell r="E86">
            <v>85</v>
          </cell>
        </row>
        <row r="87">
          <cell r="C87">
            <v>357</v>
          </cell>
          <cell r="D87">
            <v>3.0344907407407407E-2</v>
          </cell>
          <cell r="E87">
            <v>86</v>
          </cell>
        </row>
        <row r="88">
          <cell r="C88">
            <v>111</v>
          </cell>
          <cell r="D88">
            <v>3.0395370370370375E-2</v>
          </cell>
          <cell r="E88">
            <v>87</v>
          </cell>
        </row>
        <row r="89">
          <cell r="C89">
            <v>193</v>
          </cell>
          <cell r="D89">
            <v>3.0417129629629627E-2</v>
          </cell>
          <cell r="E89">
            <v>88</v>
          </cell>
        </row>
        <row r="90">
          <cell r="C90">
            <v>205</v>
          </cell>
          <cell r="D90">
            <v>3.0571296296296294E-2</v>
          </cell>
          <cell r="E90">
            <v>89</v>
          </cell>
        </row>
        <row r="91">
          <cell r="C91">
            <v>133</v>
          </cell>
          <cell r="D91">
            <v>3.0593287037037037E-2</v>
          </cell>
          <cell r="E91">
            <v>90</v>
          </cell>
        </row>
        <row r="92">
          <cell r="C92">
            <v>137</v>
          </cell>
          <cell r="D92">
            <v>3.0611342592592596E-2</v>
          </cell>
          <cell r="E92">
            <v>91</v>
          </cell>
        </row>
        <row r="93">
          <cell r="C93">
            <v>297</v>
          </cell>
          <cell r="D93">
            <v>3.0660185185185183E-2</v>
          </cell>
          <cell r="E93">
            <v>92</v>
          </cell>
        </row>
        <row r="94">
          <cell r="C94">
            <v>340</v>
          </cell>
          <cell r="D94">
            <v>3.0714351851851854E-2</v>
          </cell>
          <cell r="E94">
            <v>93</v>
          </cell>
        </row>
        <row r="95">
          <cell r="C95">
            <v>150</v>
          </cell>
          <cell r="D95">
            <v>3.0782407407407408E-2</v>
          </cell>
          <cell r="E95">
            <v>94</v>
          </cell>
        </row>
        <row r="96">
          <cell r="C96">
            <v>163</v>
          </cell>
          <cell r="D96">
            <v>3.0883333333333332E-2</v>
          </cell>
          <cell r="E96">
            <v>95</v>
          </cell>
        </row>
        <row r="97">
          <cell r="C97">
            <v>324</v>
          </cell>
          <cell r="D97">
            <v>3.0903935185185184E-2</v>
          </cell>
          <cell r="E97">
            <v>96</v>
          </cell>
        </row>
        <row r="98">
          <cell r="C98">
            <v>149</v>
          </cell>
          <cell r="D98">
            <v>3.0915046296296295E-2</v>
          </cell>
          <cell r="E98">
            <v>97</v>
          </cell>
        </row>
        <row r="99">
          <cell r="C99">
            <v>264</v>
          </cell>
          <cell r="D99">
            <v>3.0955324074074073E-2</v>
          </cell>
          <cell r="E99">
            <v>98</v>
          </cell>
        </row>
        <row r="100">
          <cell r="C100">
            <v>356</v>
          </cell>
          <cell r="D100">
            <v>3.0996296296296296E-2</v>
          </cell>
          <cell r="E100">
            <v>99</v>
          </cell>
        </row>
        <row r="101">
          <cell r="C101">
            <v>598</v>
          </cell>
          <cell r="D101">
            <v>3.1013888888888886E-2</v>
          </cell>
          <cell r="E101">
            <v>100</v>
          </cell>
        </row>
        <row r="102">
          <cell r="C102">
            <v>307</v>
          </cell>
          <cell r="D102">
            <v>3.1026967592592589E-2</v>
          </cell>
          <cell r="E102">
            <v>101</v>
          </cell>
        </row>
        <row r="103">
          <cell r="C103">
            <v>370</v>
          </cell>
          <cell r="D103">
            <v>3.1085879629629627E-2</v>
          </cell>
          <cell r="E103">
            <v>102</v>
          </cell>
        </row>
        <row r="104">
          <cell r="C104">
            <v>328</v>
          </cell>
          <cell r="D104">
            <v>3.1132523148148145E-2</v>
          </cell>
          <cell r="E104">
            <v>103</v>
          </cell>
        </row>
        <row r="105">
          <cell r="C105">
            <v>106</v>
          </cell>
          <cell r="D105">
            <v>3.1185648148148146E-2</v>
          </cell>
          <cell r="E105">
            <v>104</v>
          </cell>
        </row>
        <row r="106">
          <cell r="C106">
            <v>262</v>
          </cell>
          <cell r="D106">
            <v>3.1213310185185184E-2</v>
          </cell>
          <cell r="E106">
            <v>105</v>
          </cell>
        </row>
        <row r="107">
          <cell r="C107">
            <v>265</v>
          </cell>
          <cell r="D107">
            <v>3.1228356481481482E-2</v>
          </cell>
          <cell r="E107">
            <v>106</v>
          </cell>
        </row>
        <row r="108">
          <cell r="C108">
            <v>313</v>
          </cell>
          <cell r="D108">
            <v>3.1302199074074076E-2</v>
          </cell>
          <cell r="E108">
            <v>107</v>
          </cell>
        </row>
        <row r="109">
          <cell r="C109">
            <v>162</v>
          </cell>
          <cell r="D109">
            <v>3.139074074074074E-2</v>
          </cell>
          <cell r="E109">
            <v>108</v>
          </cell>
        </row>
        <row r="110">
          <cell r="C110">
            <v>200</v>
          </cell>
          <cell r="D110">
            <v>3.1466898148148147E-2</v>
          </cell>
          <cell r="E110">
            <v>109</v>
          </cell>
        </row>
        <row r="111">
          <cell r="C111">
            <v>308</v>
          </cell>
          <cell r="D111">
            <v>3.1578935185185182E-2</v>
          </cell>
          <cell r="E111">
            <v>110</v>
          </cell>
        </row>
        <row r="112">
          <cell r="C112">
            <v>321</v>
          </cell>
          <cell r="D112">
            <v>3.1603240740740744E-2</v>
          </cell>
          <cell r="E112">
            <v>111</v>
          </cell>
        </row>
        <row r="113">
          <cell r="C113">
            <v>539</v>
          </cell>
          <cell r="D113">
            <v>3.1613425925925927E-2</v>
          </cell>
          <cell r="E113">
            <v>112</v>
          </cell>
        </row>
        <row r="114">
          <cell r="C114">
            <v>139</v>
          </cell>
          <cell r="D114">
            <v>3.1689583333333333E-2</v>
          </cell>
          <cell r="E114">
            <v>113</v>
          </cell>
        </row>
        <row r="115">
          <cell r="C115">
            <v>376</v>
          </cell>
          <cell r="D115">
            <v>3.1738310185185185E-2</v>
          </cell>
          <cell r="E115">
            <v>114</v>
          </cell>
        </row>
        <row r="116">
          <cell r="C116">
            <v>227</v>
          </cell>
          <cell r="D116">
            <v>3.1749537037037034E-2</v>
          </cell>
          <cell r="E116">
            <v>115</v>
          </cell>
        </row>
        <row r="117">
          <cell r="C117">
            <v>132</v>
          </cell>
          <cell r="D117">
            <v>3.1919212962962969E-2</v>
          </cell>
          <cell r="E117">
            <v>116</v>
          </cell>
        </row>
        <row r="118">
          <cell r="C118">
            <v>363</v>
          </cell>
          <cell r="D118">
            <v>3.1969675925925929E-2</v>
          </cell>
          <cell r="E118">
            <v>117</v>
          </cell>
        </row>
        <row r="119">
          <cell r="C119">
            <v>158</v>
          </cell>
          <cell r="D119">
            <v>3.1988078703703703E-2</v>
          </cell>
          <cell r="E119">
            <v>118</v>
          </cell>
        </row>
        <row r="120">
          <cell r="C120">
            <v>311</v>
          </cell>
          <cell r="D120">
            <v>3.204803240740741E-2</v>
          </cell>
          <cell r="E120">
            <v>119</v>
          </cell>
        </row>
        <row r="121">
          <cell r="C121">
            <v>312</v>
          </cell>
          <cell r="D121">
            <v>3.2068634259259259E-2</v>
          </cell>
          <cell r="E121">
            <v>120</v>
          </cell>
        </row>
        <row r="122">
          <cell r="C122">
            <v>152</v>
          </cell>
          <cell r="D122">
            <v>3.2081018518518516E-2</v>
          </cell>
          <cell r="E122">
            <v>121</v>
          </cell>
        </row>
        <row r="123">
          <cell r="C123">
            <v>274</v>
          </cell>
          <cell r="D123">
            <v>3.2122800925925926E-2</v>
          </cell>
          <cell r="E123">
            <v>122</v>
          </cell>
        </row>
        <row r="124">
          <cell r="C124">
            <v>164</v>
          </cell>
          <cell r="D124">
            <v>3.2223611111111113E-2</v>
          </cell>
          <cell r="E124">
            <v>123</v>
          </cell>
        </row>
        <row r="125">
          <cell r="C125">
            <v>127</v>
          </cell>
          <cell r="D125">
            <v>3.2231481481481479E-2</v>
          </cell>
          <cell r="E125">
            <v>124</v>
          </cell>
        </row>
        <row r="126">
          <cell r="C126">
            <v>710</v>
          </cell>
          <cell r="D126">
            <v>3.223865740740741E-2</v>
          </cell>
          <cell r="E126">
            <v>125</v>
          </cell>
        </row>
        <row r="127">
          <cell r="C127">
            <v>367</v>
          </cell>
          <cell r="D127">
            <v>3.2261342592592591E-2</v>
          </cell>
          <cell r="E127">
            <v>126</v>
          </cell>
        </row>
        <row r="128">
          <cell r="C128">
            <v>372</v>
          </cell>
          <cell r="D128">
            <v>3.2304745370370369E-2</v>
          </cell>
          <cell r="E128">
            <v>127</v>
          </cell>
        </row>
        <row r="129">
          <cell r="C129">
            <v>202</v>
          </cell>
          <cell r="D129">
            <v>3.2311226851851851E-2</v>
          </cell>
          <cell r="E129">
            <v>128</v>
          </cell>
        </row>
        <row r="130">
          <cell r="C130">
            <v>507</v>
          </cell>
          <cell r="D130">
            <v>3.2317708333333334E-2</v>
          </cell>
          <cell r="E130">
            <v>129</v>
          </cell>
        </row>
        <row r="131">
          <cell r="C131">
            <v>399</v>
          </cell>
          <cell r="D131">
            <v>3.2347916666666671E-2</v>
          </cell>
          <cell r="E131">
            <v>130</v>
          </cell>
        </row>
        <row r="132">
          <cell r="C132">
            <v>101</v>
          </cell>
          <cell r="D132">
            <v>3.2435416666666668E-2</v>
          </cell>
          <cell r="E132">
            <v>131</v>
          </cell>
        </row>
        <row r="133">
          <cell r="C133">
            <v>259</v>
          </cell>
          <cell r="D133">
            <v>3.2468981481481481E-2</v>
          </cell>
          <cell r="E133">
            <v>132</v>
          </cell>
        </row>
        <row r="134">
          <cell r="C134">
            <v>567</v>
          </cell>
          <cell r="D134">
            <v>3.2495717592592593E-2</v>
          </cell>
          <cell r="E134">
            <v>133</v>
          </cell>
        </row>
        <row r="135">
          <cell r="C135">
            <v>278</v>
          </cell>
          <cell r="D135">
            <v>3.2569560185185184E-2</v>
          </cell>
          <cell r="E135">
            <v>134</v>
          </cell>
        </row>
        <row r="136">
          <cell r="C136">
            <v>349</v>
          </cell>
          <cell r="D136">
            <v>3.2593749999999998E-2</v>
          </cell>
          <cell r="E136">
            <v>135</v>
          </cell>
        </row>
        <row r="137">
          <cell r="C137">
            <v>337</v>
          </cell>
          <cell r="D137">
            <v>3.2640046296296292E-2</v>
          </cell>
          <cell r="E137">
            <v>136</v>
          </cell>
        </row>
        <row r="138">
          <cell r="C138">
            <v>293</v>
          </cell>
          <cell r="D138">
            <v>3.2660069444444446E-2</v>
          </cell>
          <cell r="E138">
            <v>137</v>
          </cell>
        </row>
        <row r="139">
          <cell r="C139">
            <v>256</v>
          </cell>
          <cell r="D139">
            <v>3.27037037037037E-2</v>
          </cell>
          <cell r="E139">
            <v>138</v>
          </cell>
        </row>
        <row r="140">
          <cell r="C140">
            <v>292</v>
          </cell>
          <cell r="D140">
            <v>3.2714699074074073E-2</v>
          </cell>
          <cell r="E140">
            <v>139</v>
          </cell>
        </row>
        <row r="141">
          <cell r="C141">
            <v>378</v>
          </cell>
          <cell r="D141">
            <v>3.2752546296296293E-2</v>
          </cell>
          <cell r="E141">
            <v>140</v>
          </cell>
        </row>
        <row r="142">
          <cell r="C142">
            <v>167</v>
          </cell>
          <cell r="D142">
            <v>3.2775115740740747E-2</v>
          </cell>
          <cell r="E142">
            <v>141</v>
          </cell>
        </row>
        <row r="143">
          <cell r="C143">
            <v>176</v>
          </cell>
          <cell r="D143">
            <v>3.2840162037037039E-2</v>
          </cell>
          <cell r="E143">
            <v>142</v>
          </cell>
        </row>
        <row r="144">
          <cell r="C144">
            <v>397</v>
          </cell>
          <cell r="D144">
            <v>3.2861458333333336E-2</v>
          </cell>
          <cell r="E144">
            <v>143</v>
          </cell>
        </row>
        <row r="145">
          <cell r="C145">
            <v>177</v>
          </cell>
          <cell r="D145">
            <v>3.2875000000000001E-2</v>
          </cell>
          <cell r="E145">
            <v>144</v>
          </cell>
        </row>
        <row r="146">
          <cell r="C146">
            <v>197</v>
          </cell>
          <cell r="D146">
            <v>3.2889236111111116E-2</v>
          </cell>
          <cell r="E146">
            <v>145</v>
          </cell>
        </row>
        <row r="147">
          <cell r="C147">
            <v>561</v>
          </cell>
          <cell r="D147">
            <v>3.2905324074074073E-2</v>
          </cell>
          <cell r="E147">
            <v>146</v>
          </cell>
        </row>
        <row r="148">
          <cell r="C148">
            <v>352</v>
          </cell>
          <cell r="D148">
            <v>3.2965046296296298E-2</v>
          </cell>
          <cell r="E148">
            <v>147</v>
          </cell>
        </row>
        <row r="149">
          <cell r="C149">
            <v>366</v>
          </cell>
          <cell r="D149">
            <v>3.298599537037037E-2</v>
          </cell>
          <cell r="E149">
            <v>148</v>
          </cell>
        </row>
        <row r="150">
          <cell r="C150">
            <v>344</v>
          </cell>
          <cell r="D150">
            <v>3.2997106481481485E-2</v>
          </cell>
          <cell r="E150">
            <v>149</v>
          </cell>
        </row>
        <row r="151">
          <cell r="C151">
            <v>130</v>
          </cell>
          <cell r="D151">
            <v>3.3009375000000001E-2</v>
          </cell>
          <cell r="E151">
            <v>150</v>
          </cell>
        </row>
        <row r="152">
          <cell r="C152">
            <v>626</v>
          </cell>
          <cell r="D152">
            <v>3.3064814814814811E-2</v>
          </cell>
          <cell r="E152">
            <v>151</v>
          </cell>
        </row>
        <row r="153">
          <cell r="C153">
            <v>244</v>
          </cell>
          <cell r="D153">
            <v>3.3071180555555559E-2</v>
          </cell>
          <cell r="E153">
            <v>152</v>
          </cell>
        </row>
        <row r="154">
          <cell r="C154">
            <v>556</v>
          </cell>
          <cell r="D154">
            <v>3.3082407407407408E-2</v>
          </cell>
          <cell r="E154">
            <v>153</v>
          </cell>
        </row>
        <row r="155">
          <cell r="C155">
            <v>178</v>
          </cell>
          <cell r="D155">
            <v>3.3098148148148147E-2</v>
          </cell>
          <cell r="E155">
            <v>154</v>
          </cell>
        </row>
        <row r="156">
          <cell r="C156">
            <v>355</v>
          </cell>
          <cell r="D156">
            <v>3.3116435185185186E-2</v>
          </cell>
          <cell r="E156">
            <v>155</v>
          </cell>
        </row>
        <row r="157">
          <cell r="C157">
            <v>527</v>
          </cell>
          <cell r="D157">
            <v>3.3124305555555553E-2</v>
          </cell>
          <cell r="E157">
            <v>156</v>
          </cell>
        </row>
        <row r="158">
          <cell r="C158">
            <v>141</v>
          </cell>
          <cell r="D158">
            <v>3.3145138888888891E-2</v>
          </cell>
          <cell r="E158">
            <v>157</v>
          </cell>
        </row>
        <row r="159">
          <cell r="C159">
            <v>695</v>
          </cell>
          <cell r="D159">
            <v>3.3151273148148148E-2</v>
          </cell>
          <cell r="E159">
            <v>158</v>
          </cell>
        </row>
        <row r="160">
          <cell r="C160">
            <v>119</v>
          </cell>
          <cell r="D160">
            <v>3.3157870370370372E-2</v>
          </cell>
          <cell r="E160">
            <v>159</v>
          </cell>
        </row>
        <row r="161">
          <cell r="C161">
            <v>573</v>
          </cell>
          <cell r="D161">
            <v>3.3166550925925929E-2</v>
          </cell>
          <cell r="E161">
            <v>160</v>
          </cell>
        </row>
        <row r="162">
          <cell r="C162">
            <v>112</v>
          </cell>
          <cell r="D162">
            <v>3.3229398148148147E-2</v>
          </cell>
          <cell r="E162">
            <v>161</v>
          </cell>
        </row>
        <row r="163">
          <cell r="C163">
            <v>220</v>
          </cell>
          <cell r="D163">
            <v>3.3238888888888887E-2</v>
          </cell>
          <cell r="E163">
            <v>162</v>
          </cell>
        </row>
        <row r="164">
          <cell r="C164">
            <v>223</v>
          </cell>
          <cell r="D164">
            <v>3.3270486111111115E-2</v>
          </cell>
          <cell r="E164">
            <v>163</v>
          </cell>
        </row>
        <row r="165">
          <cell r="C165">
            <v>707</v>
          </cell>
          <cell r="D165">
            <v>3.3276041666666666E-2</v>
          </cell>
          <cell r="E165">
            <v>164</v>
          </cell>
        </row>
        <row r="166">
          <cell r="C166">
            <v>140</v>
          </cell>
          <cell r="D166">
            <v>3.3282175925925923E-2</v>
          </cell>
          <cell r="E166">
            <v>165</v>
          </cell>
        </row>
        <row r="167">
          <cell r="C167">
            <v>602</v>
          </cell>
          <cell r="D167">
            <v>3.3290162037037031E-2</v>
          </cell>
          <cell r="E167">
            <v>166</v>
          </cell>
        </row>
        <row r="168">
          <cell r="C168">
            <v>371</v>
          </cell>
          <cell r="D168">
            <v>3.3460995370370374E-2</v>
          </cell>
          <cell r="E168">
            <v>167</v>
          </cell>
        </row>
        <row r="169">
          <cell r="C169">
            <v>585</v>
          </cell>
          <cell r="D169">
            <v>3.3481018518518514E-2</v>
          </cell>
          <cell r="E169">
            <v>168</v>
          </cell>
        </row>
        <row r="170">
          <cell r="C170">
            <v>217</v>
          </cell>
          <cell r="D170">
            <v>3.3570717592592593E-2</v>
          </cell>
          <cell r="E170">
            <v>169</v>
          </cell>
        </row>
        <row r="171">
          <cell r="C171">
            <v>578</v>
          </cell>
          <cell r="D171">
            <v>3.3607407407407405E-2</v>
          </cell>
          <cell r="E171">
            <v>170</v>
          </cell>
        </row>
        <row r="172">
          <cell r="C172">
            <v>380</v>
          </cell>
          <cell r="D172">
            <v>3.3614120370370371E-2</v>
          </cell>
          <cell r="E172">
            <v>171</v>
          </cell>
        </row>
        <row r="173">
          <cell r="C173">
            <v>381</v>
          </cell>
          <cell r="D173">
            <v>3.3619791666666669E-2</v>
          </cell>
          <cell r="E173">
            <v>172</v>
          </cell>
        </row>
        <row r="174">
          <cell r="C174">
            <v>251</v>
          </cell>
          <cell r="D174">
            <v>3.3625578703703703E-2</v>
          </cell>
          <cell r="E174">
            <v>173</v>
          </cell>
        </row>
        <row r="175">
          <cell r="C175">
            <v>275</v>
          </cell>
          <cell r="D175">
            <v>3.3644907407407408E-2</v>
          </cell>
          <cell r="E175">
            <v>174</v>
          </cell>
        </row>
        <row r="176">
          <cell r="C176">
            <v>285</v>
          </cell>
          <cell r="D176">
            <v>3.3691203703703702E-2</v>
          </cell>
          <cell r="E176">
            <v>175</v>
          </cell>
        </row>
        <row r="177">
          <cell r="C177">
            <v>563</v>
          </cell>
          <cell r="D177">
            <v>3.3700231481481484E-2</v>
          </cell>
          <cell r="E177">
            <v>176</v>
          </cell>
        </row>
        <row r="178">
          <cell r="C178">
            <v>400</v>
          </cell>
          <cell r="D178">
            <v>3.3719444444444441E-2</v>
          </cell>
          <cell r="E178">
            <v>177</v>
          </cell>
        </row>
        <row r="179">
          <cell r="C179">
            <v>336</v>
          </cell>
          <cell r="D179">
            <v>3.3831134259259259E-2</v>
          </cell>
          <cell r="E179">
            <v>178</v>
          </cell>
        </row>
        <row r="180">
          <cell r="C180">
            <v>646</v>
          </cell>
          <cell r="D180">
            <v>3.389375E-2</v>
          </cell>
          <cell r="E180">
            <v>179</v>
          </cell>
        </row>
        <row r="181">
          <cell r="C181">
            <v>184</v>
          </cell>
          <cell r="D181">
            <v>3.3910995370370373E-2</v>
          </cell>
          <cell r="E181">
            <v>180</v>
          </cell>
        </row>
        <row r="182">
          <cell r="C182">
            <v>190</v>
          </cell>
          <cell r="D182">
            <v>3.3959953703703701E-2</v>
          </cell>
          <cell r="E182">
            <v>181</v>
          </cell>
        </row>
        <row r="183">
          <cell r="C183">
            <v>386</v>
          </cell>
          <cell r="D183">
            <v>3.3993865740740738E-2</v>
          </cell>
          <cell r="E183">
            <v>182</v>
          </cell>
        </row>
        <row r="184">
          <cell r="C184">
            <v>384</v>
          </cell>
          <cell r="D184">
            <v>3.400162037037037E-2</v>
          </cell>
          <cell r="E184">
            <v>183</v>
          </cell>
        </row>
        <row r="185">
          <cell r="C185">
            <v>233</v>
          </cell>
          <cell r="D185">
            <v>3.4085532407407408E-2</v>
          </cell>
          <cell r="E185">
            <v>184</v>
          </cell>
        </row>
        <row r="186">
          <cell r="C186">
            <v>276</v>
          </cell>
          <cell r="D186">
            <v>3.4176620370370371E-2</v>
          </cell>
          <cell r="E186">
            <v>185</v>
          </cell>
        </row>
        <row r="187">
          <cell r="C187">
            <v>122</v>
          </cell>
          <cell r="D187">
            <v>3.4186111111111112E-2</v>
          </cell>
          <cell r="E187">
            <v>186</v>
          </cell>
        </row>
        <row r="188">
          <cell r="C188">
            <v>258</v>
          </cell>
          <cell r="D188">
            <v>3.4280902777777782E-2</v>
          </cell>
          <cell r="E188">
            <v>187</v>
          </cell>
        </row>
        <row r="189">
          <cell r="C189">
            <v>221</v>
          </cell>
          <cell r="D189">
            <v>3.4310648148148153E-2</v>
          </cell>
          <cell r="E189">
            <v>188</v>
          </cell>
        </row>
        <row r="190">
          <cell r="C190">
            <v>548</v>
          </cell>
          <cell r="D190">
            <v>3.4376504629629628E-2</v>
          </cell>
          <cell r="E190">
            <v>189</v>
          </cell>
        </row>
        <row r="191">
          <cell r="C191">
            <v>608</v>
          </cell>
          <cell r="D191">
            <v>3.4452546296296294E-2</v>
          </cell>
          <cell r="E191">
            <v>190</v>
          </cell>
        </row>
        <row r="192">
          <cell r="C192">
            <v>623</v>
          </cell>
          <cell r="D192">
            <v>3.4508564814814811E-2</v>
          </cell>
          <cell r="E192">
            <v>191</v>
          </cell>
        </row>
        <row r="193">
          <cell r="C193">
            <v>713</v>
          </cell>
          <cell r="D193">
            <v>3.4518055555555559E-2</v>
          </cell>
          <cell r="E193">
            <v>192</v>
          </cell>
        </row>
        <row r="194">
          <cell r="C194">
            <v>131</v>
          </cell>
          <cell r="D194">
            <v>3.4525925925925925E-2</v>
          </cell>
          <cell r="E194">
            <v>193</v>
          </cell>
        </row>
        <row r="195">
          <cell r="C195">
            <v>316</v>
          </cell>
          <cell r="D195">
            <v>3.4545138888888889E-2</v>
          </cell>
          <cell r="E195">
            <v>194</v>
          </cell>
        </row>
        <row r="196">
          <cell r="C196">
            <v>361</v>
          </cell>
          <cell r="D196">
            <v>3.4551388888888888E-2</v>
          </cell>
          <cell r="E196">
            <v>195</v>
          </cell>
        </row>
        <row r="197">
          <cell r="C197">
            <v>252</v>
          </cell>
          <cell r="D197">
            <v>3.4663194444444441E-2</v>
          </cell>
          <cell r="E197">
            <v>196</v>
          </cell>
        </row>
        <row r="198">
          <cell r="C198">
            <v>688</v>
          </cell>
          <cell r="D198">
            <v>3.4683101851851854E-2</v>
          </cell>
          <cell r="E198">
            <v>197</v>
          </cell>
        </row>
        <row r="199">
          <cell r="C199">
            <v>536</v>
          </cell>
          <cell r="D199">
            <v>3.4691319444444445E-2</v>
          </cell>
          <cell r="E199">
            <v>198</v>
          </cell>
        </row>
        <row r="200">
          <cell r="C200">
            <v>318</v>
          </cell>
          <cell r="D200">
            <v>3.4696759259259254E-2</v>
          </cell>
          <cell r="E200">
            <v>199</v>
          </cell>
        </row>
        <row r="201">
          <cell r="C201">
            <v>129</v>
          </cell>
          <cell r="D201">
            <v>3.4717824074074075E-2</v>
          </cell>
          <cell r="E201">
            <v>200</v>
          </cell>
        </row>
        <row r="202">
          <cell r="C202">
            <v>660</v>
          </cell>
          <cell r="D202">
            <v>3.4775231481481476E-2</v>
          </cell>
          <cell r="E202">
            <v>201</v>
          </cell>
        </row>
        <row r="203">
          <cell r="C203">
            <v>382</v>
          </cell>
          <cell r="D203">
            <v>3.4782523148148149E-2</v>
          </cell>
          <cell r="E203">
            <v>202</v>
          </cell>
        </row>
        <row r="204">
          <cell r="C204">
            <v>199</v>
          </cell>
          <cell r="D204">
            <v>3.4796527777777773E-2</v>
          </cell>
          <cell r="E204">
            <v>203</v>
          </cell>
        </row>
        <row r="205">
          <cell r="C205">
            <v>518</v>
          </cell>
          <cell r="D205">
            <v>3.485081018518519E-2</v>
          </cell>
          <cell r="E205">
            <v>204</v>
          </cell>
        </row>
        <row r="206">
          <cell r="C206">
            <v>123</v>
          </cell>
          <cell r="D206">
            <v>3.4923726851851848E-2</v>
          </cell>
          <cell r="E206">
            <v>205</v>
          </cell>
        </row>
        <row r="207">
          <cell r="C207">
            <v>651</v>
          </cell>
          <cell r="D207">
            <v>3.4953472222222219E-2</v>
          </cell>
          <cell r="E207">
            <v>206</v>
          </cell>
        </row>
        <row r="208">
          <cell r="C208">
            <v>185</v>
          </cell>
          <cell r="D208">
            <v>3.4996874999999997E-2</v>
          </cell>
          <cell r="E208">
            <v>207</v>
          </cell>
        </row>
        <row r="209">
          <cell r="C209">
            <v>632</v>
          </cell>
          <cell r="D209">
            <v>3.5125578703703704E-2</v>
          </cell>
          <cell r="E209">
            <v>208</v>
          </cell>
        </row>
        <row r="210">
          <cell r="C210">
            <v>229</v>
          </cell>
          <cell r="D210">
            <v>3.5213657407407409E-2</v>
          </cell>
          <cell r="E210">
            <v>209</v>
          </cell>
        </row>
        <row r="211">
          <cell r="C211">
            <v>241</v>
          </cell>
          <cell r="D211">
            <v>3.5271875000000001E-2</v>
          </cell>
          <cell r="E211">
            <v>210</v>
          </cell>
        </row>
        <row r="212">
          <cell r="C212">
            <v>394</v>
          </cell>
          <cell r="D212">
            <v>3.5317361111111112E-2</v>
          </cell>
          <cell r="E212">
            <v>211</v>
          </cell>
        </row>
        <row r="213">
          <cell r="C213">
            <v>207</v>
          </cell>
          <cell r="D213">
            <v>3.5337962962962967E-2</v>
          </cell>
          <cell r="E213">
            <v>212</v>
          </cell>
        </row>
        <row r="214">
          <cell r="C214">
            <v>136</v>
          </cell>
          <cell r="D214">
            <v>3.5415509259259258E-2</v>
          </cell>
          <cell r="E214">
            <v>213</v>
          </cell>
        </row>
        <row r="215">
          <cell r="C215">
            <v>273</v>
          </cell>
          <cell r="D215">
            <v>3.5473148148148149E-2</v>
          </cell>
          <cell r="E215">
            <v>214</v>
          </cell>
        </row>
        <row r="216">
          <cell r="C216">
            <v>515</v>
          </cell>
          <cell r="D216">
            <v>3.5485879629629631E-2</v>
          </cell>
          <cell r="E216">
            <v>215</v>
          </cell>
        </row>
        <row r="217">
          <cell r="C217">
            <v>247</v>
          </cell>
          <cell r="D217">
            <v>3.5504282407407411E-2</v>
          </cell>
          <cell r="E217">
            <v>216</v>
          </cell>
        </row>
        <row r="218">
          <cell r="C218">
            <v>579</v>
          </cell>
          <cell r="D218">
            <v>3.5520833333333328E-2</v>
          </cell>
          <cell r="E218">
            <v>217</v>
          </cell>
        </row>
        <row r="219">
          <cell r="C219">
            <v>637</v>
          </cell>
          <cell r="D219">
            <v>3.5588310185185185E-2</v>
          </cell>
          <cell r="E219">
            <v>218</v>
          </cell>
        </row>
        <row r="220">
          <cell r="C220">
            <v>300</v>
          </cell>
          <cell r="D220">
            <v>3.562395833333333E-2</v>
          </cell>
          <cell r="E220">
            <v>219</v>
          </cell>
        </row>
        <row r="221">
          <cell r="C221">
            <v>209</v>
          </cell>
          <cell r="D221">
            <v>3.5639583333333329E-2</v>
          </cell>
          <cell r="E221">
            <v>220</v>
          </cell>
        </row>
        <row r="222">
          <cell r="C222">
            <v>124</v>
          </cell>
          <cell r="D222">
            <v>3.5771180555555553E-2</v>
          </cell>
          <cell r="E222">
            <v>221</v>
          </cell>
        </row>
        <row r="223">
          <cell r="C223">
            <v>566</v>
          </cell>
          <cell r="D223">
            <v>3.5892476851851852E-2</v>
          </cell>
          <cell r="E223">
            <v>222</v>
          </cell>
        </row>
        <row r="224">
          <cell r="C224">
            <v>100</v>
          </cell>
          <cell r="D224">
            <v>3.606273148148148E-2</v>
          </cell>
          <cell r="E224">
            <v>223</v>
          </cell>
        </row>
        <row r="225">
          <cell r="C225">
            <v>565</v>
          </cell>
          <cell r="D225">
            <v>3.6073726851851853E-2</v>
          </cell>
          <cell r="E225">
            <v>224</v>
          </cell>
        </row>
        <row r="226">
          <cell r="C226">
            <v>228</v>
          </cell>
          <cell r="D226">
            <v>3.6187962962962963E-2</v>
          </cell>
          <cell r="E226">
            <v>225</v>
          </cell>
        </row>
        <row r="227">
          <cell r="C227">
            <v>315</v>
          </cell>
          <cell r="D227">
            <v>3.6195023148148146E-2</v>
          </cell>
          <cell r="E227">
            <v>226</v>
          </cell>
        </row>
        <row r="228">
          <cell r="C228">
            <v>359</v>
          </cell>
          <cell r="D228">
            <v>3.6204513888888894E-2</v>
          </cell>
          <cell r="E228">
            <v>227</v>
          </cell>
        </row>
        <row r="229">
          <cell r="C229">
            <v>156</v>
          </cell>
          <cell r="D229">
            <v>3.6223726851851851E-2</v>
          </cell>
          <cell r="E229">
            <v>228</v>
          </cell>
        </row>
        <row r="230">
          <cell r="C230">
            <v>552</v>
          </cell>
          <cell r="D230">
            <v>3.6232986111111108E-2</v>
          </cell>
          <cell r="E230">
            <v>229</v>
          </cell>
        </row>
        <row r="231">
          <cell r="C231">
            <v>704</v>
          </cell>
          <cell r="D231">
            <v>3.631712962962963E-2</v>
          </cell>
          <cell r="E231">
            <v>230</v>
          </cell>
        </row>
        <row r="232">
          <cell r="C232">
            <v>303</v>
          </cell>
          <cell r="D232">
            <v>3.6386342592592595E-2</v>
          </cell>
          <cell r="E232">
            <v>231</v>
          </cell>
        </row>
        <row r="233">
          <cell r="C233">
            <v>607</v>
          </cell>
          <cell r="D233">
            <v>3.640428240740741E-2</v>
          </cell>
          <cell r="E233">
            <v>232</v>
          </cell>
        </row>
        <row r="234">
          <cell r="C234">
            <v>583</v>
          </cell>
          <cell r="D234">
            <v>3.6525578703703702E-2</v>
          </cell>
          <cell r="E234">
            <v>233</v>
          </cell>
        </row>
        <row r="235">
          <cell r="C235">
            <v>617</v>
          </cell>
          <cell r="D235">
            <v>3.6599537037037035E-2</v>
          </cell>
          <cell r="E235">
            <v>234</v>
          </cell>
        </row>
        <row r="236">
          <cell r="C236">
            <v>210</v>
          </cell>
          <cell r="D236">
            <v>3.6715972222222219E-2</v>
          </cell>
          <cell r="E236">
            <v>235</v>
          </cell>
        </row>
        <row r="237">
          <cell r="C237">
            <v>218</v>
          </cell>
          <cell r="D237">
            <v>3.6745254629629631E-2</v>
          </cell>
          <cell r="E237">
            <v>236</v>
          </cell>
        </row>
        <row r="238">
          <cell r="C238">
            <v>612</v>
          </cell>
          <cell r="D238">
            <v>3.6762268518518514E-2</v>
          </cell>
          <cell r="E238">
            <v>237</v>
          </cell>
        </row>
        <row r="239">
          <cell r="C239">
            <v>599</v>
          </cell>
          <cell r="D239">
            <v>3.6784606481481484E-2</v>
          </cell>
          <cell r="E239">
            <v>238</v>
          </cell>
        </row>
        <row r="240">
          <cell r="C240">
            <v>558</v>
          </cell>
          <cell r="D240">
            <v>3.6819675925925922E-2</v>
          </cell>
          <cell r="E240">
            <v>239</v>
          </cell>
        </row>
        <row r="241">
          <cell r="C241">
            <v>706</v>
          </cell>
          <cell r="D241">
            <v>3.6825694444444446E-2</v>
          </cell>
          <cell r="E241">
            <v>240</v>
          </cell>
        </row>
        <row r="242">
          <cell r="C242">
            <v>298</v>
          </cell>
          <cell r="D242">
            <v>3.6852662037037034E-2</v>
          </cell>
          <cell r="E242">
            <v>241</v>
          </cell>
        </row>
        <row r="243">
          <cell r="C243">
            <v>568</v>
          </cell>
          <cell r="D243">
            <v>3.6917824074074075E-2</v>
          </cell>
          <cell r="E243">
            <v>242</v>
          </cell>
        </row>
        <row r="244">
          <cell r="C244">
            <v>675</v>
          </cell>
          <cell r="D244">
            <v>3.6961342592592594E-2</v>
          </cell>
          <cell r="E244">
            <v>243</v>
          </cell>
        </row>
        <row r="245">
          <cell r="C245">
            <v>179</v>
          </cell>
          <cell r="D245">
            <v>3.7034953703703709E-2</v>
          </cell>
          <cell r="E245">
            <v>244</v>
          </cell>
        </row>
        <row r="246">
          <cell r="C246">
            <v>697</v>
          </cell>
          <cell r="D246">
            <v>3.705949074074074E-2</v>
          </cell>
          <cell r="E246">
            <v>245</v>
          </cell>
        </row>
        <row r="247">
          <cell r="C247">
            <v>692</v>
          </cell>
          <cell r="D247">
            <v>3.7069328703703698E-2</v>
          </cell>
          <cell r="E247">
            <v>246</v>
          </cell>
        </row>
        <row r="248">
          <cell r="C248">
            <v>362</v>
          </cell>
          <cell r="D248">
            <v>3.708414351851852E-2</v>
          </cell>
          <cell r="E248">
            <v>247</v>
          </cell>
        </row>
        <row r="249">
          <cell r="C249">
            <v>286</v>
          </cell>
          <cell r="D249">
            <v>3.7108333333333333E-2</v>
          </cell>
          <cell r="E249">
            <v>248</v>
          </cell>
        </row>
        <row r="250">
          <cell r="C250">
            <v>685</v>
          </cell>
          <cell r="D250">
            <v>3.7148148148148145E-2</v>
          </cell>
          <cell r="E250">
            <v>249</v>
          </cell>
        </row>
        <row r="251">
          <cell r="C251">
            <v>505</v>
          </cell>
          <cell r="D251">
            <v>3.7155787037037043E-2</v>
          </cell>
          <cell r="E251">
            <v>250</v>
          </cell>
        </row>
        <row r="252">
          <cell r="C252">
            <v>714</v>
          </cell>
          <cell r="D252">
            <v>3.7174189814814816E-2</v>
          </cell>
          <cell r="E252">
            <v>251</v>
          </cell>
        </row>
        <row r="253">
          <cell r="C253">
            <v>686</v>
          </cell>
          <cell r="D253">
            <v>3.7273726851851853E-2</v>
          </cell>
          <cell r="E253">
            <v>252</v>
          </cell>
        </row>
        <row r="254">
          <cell r="C254">
            <v>284</v>
          </cell>
          <cell r="D254">
            <v>3.7287962962962967E-2</v>
          </cell>
          <cell r="E254">
            <v>253</v>
          </cell>
        </row>
        <row r="255">
          <cell r="C255">
            <v>231</v>
          </cell>
          <cell r="D255">
            <v>3.731469907407408E-2</v>
          </cell>
          <cell r="E255">
            <v>254</v>
          </cell>
        </row>
        <row r="256">
          <cell r="C256">
            <v>591</v>
          </cell>
          <cell r="D256">
            <v>3.7355208333333334E-2</v>
          </cell>
          <cell r="E256">
            <v>255</v>
          </cell>
        </row>
        <row r="257">
          <cell r="C257">
            <v>638</v>
          </cell>
          <cell r="D257">
            <v>3.7401967592592594E-2</v>
          </cell>
          <cell r="E257">
            <v>256</v>
          </cell>
        </row>
        <row r="258">
          <cell r="C258">
            <v>215</v>
          </cell>
          <cell r="D258">
            <v>3.7409143518518519E-2</v>
          </cell>
          <cell r="E258">
            <v>257</v>
          </cell>
        </row>
        <row r="259">
          <cell r="C259">
            <v>281</v>
          </cell>
          <cell r="D259">
            <v>3.7415509259259259E-2</v>
          </cell>
          <cell r="E259">
            <v>258</v>
          </cell>
        </row>
        <row r="260">
          <cell r="C260">
            <v>270</v>
          </cell>
          <cell r="D260">
            <v>3.7463888888888887E-2</v>
          </cell>
          <cell r="E260">
            <v>259</v>
          </cell>
        </row>
        <row r="261">
          <cell r="C261">
            <v>553</v>
          </cell>
          <cell r="D261">
            <v>3.7486111111111109E-2</v>
          </cell>
          <cell r="E261">
            <v>260</v>
          </cell>
        </row>
        <row r="262">
          <cell r="C262">
            <v>147</v>
          </cell>
          <cell r="D262">
            <v>3.7568171296296297E-2</v>
          </cell>
          <cell r="E262">
            <v>261</v>
          </cell>
        </row>
        <row r="263">
          <cell r="C263">
            <v>248</v>
          </cell>
          <cell r="D263">
            <v>3.7577199074074079E-2</v>
          </cell>
          <cell r="E263">
            <v>262</v>
          </cell>
        </row>
        <row r="264">
          <cell r="C264">
            <v>544</v>
          </cell>
          <cell r="D264">
            <v>3.7582986111111112E-2</v>
          </cell>
          <cell r="E264">
            <v>263</v>
          </cell>
        </row>
        <row r="265">
          <cell r="C265">
            <v>546</v>
          </cell>
          <cell r="D265">
            <v>3.7588425925925921E-2</v>
          </cell>
          <cell r="E265">
            <v>264</v>
          </cell>
        </row>
        <row r="266">
          <cell r="C266">
            <v>719</v>
          </cell>
          <cell r="D266">
            <v>3.7640277777777779E-2</v>
          </cell>
          <cell r="E266">
            <v>265</v>
          </cell>
        </row>
        <row r="267">
          <cell r="C267">
            <v>232</v>
          </cell>
          <cell r="D267">
            <v>3.7650578703703703E-2</v>
          </cell>
          <cell r="E267">
            <v>266</v>
          </cell>
        </row>
        <row r="268">
          <cell r="C268">
            <v>501</v>
          </cell>
          <cell r="D268">
            <v>3.7697569444444447E-2</v>
          </cell>
          <cell r="E268">
            <v>267</v>
          </cell>
        </row>
        <row r="269">
          <cell r="C269">
            <v>709</v>
          </cell>
          <cell r="D269">
            <v>3.7728703703703702E-2</v>
          </cell>
          <cell r="E269">
            <v>268</v>
          </cell>
        </row>
        <row r="270">
          <cell r="C270">
            <v>403</v>
          </cell>
          <cell r="D270">
            <v>3.7746759259259258E-2</v>
          </cell>
          <cell r="E270">
            <v>269</v>
          </cell>
        </row>
        <row r="271">
          <cell r="C271">
            <v>216</v>
          </cell>
          <cell r="D271">
            <v>3.7801157407407408E-2</v>
          </cell>
          <cell r="E271">
            <v>270</v>
          </cell>
        </row>
        <row r="272">
          <cell r="C272">
            <v>502</v>
          </cell>
          <cell r="D272">
            <v>3.7845486111111111E-2</v>
          </cell>
          <cell r="E272">
            <v>271</v>
          </cell>
        </row>
        <row r="273">
          <cell r="C273">
            <v>385</v>
          </cell>
          <cell r="D273">
            <v>3.7865162037037034E-2</v>
          </cell>
          <cell r="E273">
            <v>272</v>
          </cell>
        </row>
        <row r="274">
          <cell r="C274">
            <v>304</v>
          </cell>
          <cell r="D274">
            <v>3.7912037037037036E-2</v>
          </cell>
          <cell r="E274">
            <v>273</v>
          </cell>
        </row>
        <row r="275">
          <cell r="C275">
            <v>128</v>
          </cell>
          <cell r="D275">
            <v>3.7924305555555551E-2</v>
          </cell>
          <cell r="E275">
            <v>274</v>
          </cell>
        </row>
        <row r="276">
          <cell r="C276">
            <v>543</v>
          </cell>
          <cell r="D276">
            <v>3.7939236111111115E-2</v>
          </cell>
          <cell r="E276">
            <v>275</v>
          </cell>
        </row>
        <row r="277">
          <cell r="C277">
            <v>522</v>
          </cell>
          <cell r="D277">
            <v>3.7954398148148147E-2</v>
          </cell>
          <cell r="E277">
            <v>276</v>
          </cell>
        </row>
        <row r="278">
          <cell r="C278">
            <v>715</v>
          </cell>
          <cell r="D278">
            <v>3.8142939814814814E-2</v>
          </cell>
          <cell r="E278">
            <v>277</v>
          </cell>
        </row>
        <row r="279">
          <cell r="C279">
            <v>644</v>
          </cell>
          <cell r="D279">
            <v>3.8147222222222228E-2</v>
          </cell>
          <cell r="E279">
            <v>278</v>
          </cell>
        </row>
        <row r="280">
          <cell r="C280">
            <v>294</v>
          </cell>
          <cell r="D280">
            <v>3.8218981481481486E-2</v>
          </cell>
          <cell r="E280">
            <v>279</v>
          </cell>
        </row>
        <row r="281">
          <cell r="C281">
            <v>649</v>
          </cell>
          <cell r="D281">
            <v>3.8236111111111117E-2</v>
          </cell>
          <cell r="E281">
            <v>280</v>
          </cell>
        </row>
        <row r="282">
          <cell r="C282">
            <v>299</v>
          </cell>
          <cell r="D282">
            <v>3.8264236111111107E-2</v>
          </cell>
          <cell r="E282">
            <v>281</v>
          </cell>
        </row>
        <row r="283">
          <cell r="C283">
            <v>680</v>
          </cell>
          <cell r="D283">
            <v>3.8300925925925926E-2</v>
          </cell>
          <cell r="E283">
            <v>282</v>
          </cell>
        </row>
        <row r="284">
          <cell r="C284">
            <v>283</v>
          </cell>
          <cell r="D284">
            <v>3.8322453703703706E-2</v>
          </cell>
          <cell r="E284">
            <v>283</v>
          </cell>
        </row>
        <row r="285">
          <cell r="C285">
            <v>348</v>
          </cell>
          <cell r="D285">
            <v>3.8388078703703706E-2</v>
          </cell>
          <cell r="E285">
            <v>284</v>
          </cell>
        </row>
        <row r="286">
          <cell r="C286">
            <v>571</v>
          </cell>
          <cell r="D286">
            <v>3.8394444444444446E-2</v>
          </cell>
          <cell r="E286">
            <v>285</v>
          </cell>
        </row>
        <row r="287">
          <cell r="C287">
            <v>683</v>
          </cell>
          <cell r="D287">
            <v>3.8417476851851852E-2</v>
          </cell>
          <cell r="E287">
            <v>286</v>
          </cell>
        </row>
        <row r="288">
          <cell r="C288">
            <v>601</v>
          </cell>
          <cell r="D288">
            <v>3.8502777777777782E-2</v>
          </cell>
          <cell r="E288">
            <v>287</v>
          </cell>
        </row>
        <row r="289">
          <cell r="C289">
            <v>600</v>
          </cell>
          <cell r="D289">
            <v>3.8512037037037032E-2</v>
          </cell>
          <cell r="E289">
            <v>288</v>
          </cell>
        </row>
        <row r="290">
          <cell r="C290">
            <v>198</v>
          </cell>
          <cell r="D290">
            <v>3.8549074074074076E-2</v>
          </cell>
          <cell r="E290">
            <v>289</v>
          </cell>
        </row>
        <row r="291">
          <cell r="C291">
            <v>554</v>
          </cell>
          <cell r="D291">
            <v>3.8554166666666667E-2</v>
          </cell>
          <cell r="E291">
            <v>290</v>
          </cell>
        </row>
        <row r="292">
          <cell r="C292">
            <v>288</v>
          </cell>
          <cell r="D292">
            <v>3.8559259259259258E-2</v>
          </cell>
          <cell r="E292">
            <v>291</v>
          </cell>
        </row>
        <row r="293">
          <cell r="C293">
            <v>182</v>
          </cell>
          <cell r="D293">
            <v>3.857592592592593E-2</v>
          </cell>
          <cell r="E293">
            <v>292</v>
          </cell>
        </row>
        <row r="294">
          <cell r="C294">
            <v>226</v>
          </cell>
          <cell r="D294">
            <v>3.8588888888888888E-2</v>
          </cell>
          <cell r="E294">
            <v>293</v>
          </cell>
        </row>
        <row r="295">
          <cell r="C295">
            <v>705</v>
          </cell>
          <cell r="D295">
            <v>3.8598611111111111E-2</v>
          </cell>
          <cell r="E295">
            <v>294</v>
          </cell>
        </row>
        <row r="296">
          <cell r="C296">
            <v>587</v>
          </cell>
          <cell r="D296">
            <v>3.8631828703703699E-2</v>
          </cell>
          <cell r="E296">
            <v>295</v>
          </cell>
        </row>
        <row r="297">
          <cell r="C297">
            <v>653</v>
          </cell>
          <cell r="D297">
            <v>3.8649305555555555E-2</v>
          </cell>
          <cell r="E297">
            <v>296</v>
          </cell>
        </row>
        <row r="298">
          <cell r="C298">
            <v>564</v>
          </cell>
          <cell r="D298">
            <v>3.8752662037037033E-2</v>
          </cell>
          <cell r="E298">
            <v>297</v>
          </cell>
        </row>
        <row r="299">
          <cell r="C299">
            <v>327</v>
          </cell>
          <cell r="D299">
            <v>3.8768981481481481E-2</v>
          </cell>
          <cell r="E299">
            <v>298</v>
          </cell>
        </row>
        <row r="300">
          <cell r="C300">
            <v>320</v>
          </cell>
          <cell r="D300">
            <v>3.8842708333333337E-2</v>
          </cell>
          <cell r="E300">
            <v>299</v>
          </cell>
        </row>
        <row r="301">
          <cell r="C301">
            <v>369</v>
          </cell>
          <cell r="D301">
            <v>3.8848263888888887E-2</v>
          </cell>
          <cell r="E301">
            <v>300</v>
          </cell>
        </row>
        <row r="302">
          <cell r="C302">
            <v>322</v>
          </cell>
          <cell r="D302">
            <v>3.8853819444444444E-2</v>
          </cell>
          <cell r="E302">
            <v>301</v>
          </cell>
        </row>
        <row r="303">
          <cell r="C303">
            <v>350</v>
          </cell>
          <cell r="D303">
            <v>3.8876388888888884E-2</v>
          </cell>
          <cell r="E303">
            <v>302</v>
          </cell>
        </row>
        <row r="304">
          <cell r="C304">
            <v>118</v>
          </cell>
          <cell r="D304">
            <v>3.8891898148148148E-2</v>
          </cell>
          <cell r="E304">
            <v>303</v>
          </cell>
        </row>
        <row r="305">
          <cell r="C305">
            <v>280</v>
          </cell>
          <cell r="D305">
            <v>3.8899305555555555E-2</v>
          </cell>
          <cell r="E305">
            <v>304</v>
          </cell>
        </row>
        <row r="306">
          <cell r="C306">
            <v>717</v>
          </cell>
          <cell r="D306">
            <v>3.8906712962962962E-2</v>
          </cell>
          <cell r="E306">
            <v>305</v>
          </cell>
        </row>
        <row r="307">
          <cell r="C307">
            <v>700</v>
          </cell>
          <cell r="D307">
            <v>3.8923379629629627E-2</v>
          </cell>
          <cell r="E307">
            <v>306</v>
          </cell>
        </row>
        <row r="308">
          <cell r="C308">
            <v>519</v>
          </cell>
          <cell r="D308">
            <v>3.897476851851852E-2</v>
          </cell>
          <cell r="E308">
            <v>307</v>
          </cell>
        </row>
        <row r="309">
          <cell r="C309">
            <v>504</v>
          </cell>
          <cell r="D309">
            <v>3.8989930555555559E-2</v>
          </cell>
          <cell r="E309">
            <v>308</v>
          </cell>
        </row>
        <row r="310">
          <cell r="C310">
            <v>572</v>
          </cell>
          <cell r="D310">
            <v>3.9022106481481481E-2</v>
          </cell>
          <cell r="E310">
            <v>309</v>
          </cell>
        </row>
        <row r="311">
          <cell r="C311">
            <v>604</v>
          </cell>
          <cell r="D311">
            <v>3.9040972222222227E-2</v>
          </cell>
          <cell r="E311">
            <v>310</v>
          </cell>
        </row>
        <row r="312">
          <cell r="C312">
            <v>581</v>
          </cell>
          <cell r="D312">
            <v>3.9132754629629625E-2</v>
          </cell>
          <cell r="E312">
            <v>311</v>
          </cell>
        </row>
        <row r="313">
          <cell r="C313">
            <v>375</v>
          </cell>
          <cell r="D313">
            <v>3.9156944444444446E-2</v>
          </cell>
          <cell r="E313">
            <v>312</v>
          </cell>
        </row>
        <row r="314">
          <cell r="C314">
            <v>254</v>
          </cell>
          <cell r="D314">
            <v>3.9163888888888894E-2</v>
          </cell>
          <cell r="E314">
            <v>313</v>
          </cell>
        </row>
        <row r="315">
          <cell r="C315">
            <v>592</v>
          </cell>
          <cell r="D315">
            <v>3.9242129629629634E-2</v>
          </cell>
          <cell r="E315">
            <v>314</v>
          </cell>
        </row>
        <row r="316">
          <cell r="C316">
            <v>339</v>
          </cell>
          <cell r="D316">
            <v>3.9304398148148151E-2</v>
          </cell>
          <cell r="E316">
            <v>315</v>
          </cell>
        </row>
        <row r="317">
          <cell r="C317">
            <v>314</v>
          </cell>
          <cell r="D317">
            <v>3.9364120370370369E-2</v>
          </cell>
          <cell r="E317">
            <v>316</v>
          </cell>
        </row>
        <row r="318">
          <cell r="C318">
            <v>186</v>
          </cell>
          <cell r="D318">
            <v>3.9441203703703701E-2</v>
          </cell>
          <cell r="E318">
            <v>317</v>
          </cell>
        </row>
        <row r="319">
          <cell r="C319">
            <v>615</v>
          </cell>
          <cell r="D319">
            <v>3.9448842592592591E-2</v>
          </cell>
          <cell r="E319">
            <v>318</v>
          </cell>
        </row>
        <row r="320">
          <cell r="C320">
            <v>191</v>
          </cell>
          <cell r="D320">
            <v>3.9489120370370369E-2</v>
          </cell>
          <cell r="E320">
            <v>319</v>
          </cell>
        </row>
        <row r="321">
          <cell r="C321">
            <v>235</v>
          </cell>
          <cell r="D321">
            <v>3.9505439814814816E-2</v>
          </cell>
          <cell r="E321">
            <v>320</v>
          </cell>
        </row>
        <row r="322">
          <cell r="C322">
            <v>253</v>
          </cell>
          <cell r="D322">
            <v>3.9525694444444447E-2</v>
          </cell>
          <cell r="E322">
            <v>321</v>
          </cell>
        </row>
        <row r="323">
          <cell r="C323">
            <v>547</v>
          </cell>
          <cell r="D323">
            <v>3.9535416666666663E-2</v>
          </cell>
          <cell r="E323">
            <v>322</v>
          </cell>
        </row>
        <row r="324">
          <cell r="C324">
            <v>667</v>
          </cell>
          <cell r="D324">
            <v>3.9566087962962966E-2</v>
          </cell>
          <cell r="E324">
            <v>323</v>
          </cell>
        </row>
        <row r="325">
          <cell r="C325">
            <v>549</v>
          </cell>
          <cell r="D325">
            <v>3.9584953703703706E-2</v>
          </cell>
          <cell r="E325">
            <v>324</v>
          </cell>
        </row>
        <row r="326">
          <cell r="C326">
            <v>569</v>
          </cell>
          <cell r="D326">
            <v>3.9780555555555555E-2</v>
          </cell>
          <cell r="E326">
            <v>325</v>
          </cell>
        </row>
        <row r="327">
          <cell r="C327">
            <v>236</v>
          </cell>
          <cell r="D327">
            <v>3.9876851851851851E-2</v>
          </cell>
          <cell r="E327">
            <v>326</v>
          </cell>
        </row>
        <row r="328">
          <cell r="C328">
            <v>181</v>
          </cell>
          <cell r="D328">
            <v>3.9946296296296292E-2</v>
          </cell>
          <cell r="E328">
            <v>327</v>
          </cell>
        </row>
        <row r="329">
          <cell r="C329">
            <v>690</v>
          </cell>
          <cell r="D329">
            <v>4.0013888888888884E-2</v>
          </cell>
          <cell r="E329">
            <v>328</v>
          </cell>
        </row>
        <row r="330">
          <cell r="C330">
            <v>658</v>
          </cell>
          <cell r="D330">
            <v>4.0084027777777774E-2</v>
          </cell>
          <cell r="E330">
            <v>329</v>
          </cell>
        </row>
        <row r="331">
          <cell r="C331">
            <v>614</v>
          </cell>
          <cell r="D331">
            <v>4.0114699074074077E-2</v>
          </cell>
          <cell r="E331">
            <v>330</v>
          </cell>
        </row>
        <row r="332">
          <cell r="C332">
            <v>595</v>
          </cell>
          <cell r="D332">
            <v>4.0121875000000001E-2</v>
          </cell>
          <cell r="E332">
            <v>331</v>
          </cell>
        </row>
        <row r="333">
          <cell r="C333">
            <v>590</v>
          </cell>
          <cell r="D333">
            <v>4.0137731481481483E-2</v>
          </cell>
          <cell r="E333">
            <v>332</v>
          </cell>
        </row>
        <row r="334">
          <cell r="C334">
            <v>698</v>
          </cell>
          <cell r="D334">
            <v>4.0141666666666666E-2</v>
          </cell>
          <cell r="E334">
            <v>333</v>
          </cell>
        </row>
        <row r="335">
          <cell r="C335">
            <v>673</v>
          </cell>
          <cell r="D335">
            <v>4.0145601851851849E-2</v>
          </cell>
          <cell r="E335">
            <v>334</v>
          </cell>
        </row>
        <row r="336">
          <cell r="C336">
            <v>643</v>
          </cell>
          <cell r="D336">
            <v>4.0149884259259257E-2</v>
          </cell>
          <cell r="E336">
            <v>335</v>
          </cell>
        </row>
        <row r="337">
          <cell r="C337">
            <v>625</v>
          </cell>
          <cell r="D337">
            <v>4.0159375000000004E-2</v>
          </cell>
          <cell r="E337">
            <v>336</v>
          </cell>
        </row>
        <row r="338">
          <cell r="C338">
            <v>618</v>
          </cell>
          <cell r="D338">
            <v>4.0165740740740745E-2</v>
          </cell>
          <cell r="E338">
            <v>337</v>
          </cell>
        </row>
        <row r="339">
          <cell r="C339">
            <v>676</v>
          </cell>
          <cell r="D339">
            <v>4.0171180555555554E-2</v>
          </cell>
          <cell r="E339">
            <v>338</v>
          </cell>
        </row>
        <row r="340">
          <cell r="C340">
            <v>647</v>
          </cell>
          <cell r="D340">
            <v>4.024178240740741E-2</v>
          </cell>
          <cell r="E340">
            <v>339</v>
          </cell>
        </row>
        <row r="341">
          <cell r="C341">
            <v>225</v>
          </cell>
          <cell r="D341">
            <v>4.0266550925925924E-2</v>
          </cell>
          <cell r="E341">
            <v>340</v>
          </cell>
        </row>
        <row r="342">
          <cell r="C342">
            <v>538</v>
          </cell>
          <cell r="D342">
            <v>4.0432175925925927E-2</v>
          </cell>
          <cell r="E342">
            <v>341</v>
          </cell>
        </row>
        <row r="343">
          <cell r="C343">
            <v>524</v>
          </cell>
          <cell r="D343">
            <v>4.0471412037037031E-2</v>
          </cell>
          <cell r="E343">
            <v>342</v>
          </cell>
        </row>
        <row r="344">
          <cell r="C344">
            <v>255</v>
          </cell>
          <cell r="D344">
            <v>4.0476851851851854E-2</v>
          </cell>
          <cell r="E344">
            <v>343</v>
          </cell>
        </row>
        <row r="345">
          <cell r="C345">
            <v>365</v>
          </cell>
          <cell r="D345">
            <v>4.0492361111111111E-2</v>
          </cell>
          <cell r="E345">
            <v>344</v>
          </cell>
        </row>
        <row r="346">
          <cell r="C346">
            <v>613</v>
          </cell>
          <cell r="D346">
            <v>4.0535069444444446E-2</v>
          </cell>
          <cell r="E346">
            <v>345</v>
          </cell>
        </row>
        <row r="347">
          <cell r="C347">
            <v>542</v>
          </cell>
          <cell r="D347">
            <v>4.0640393518518517E-2</v>
          </cell>
          <cell r="E347">
            <v>346</v>
          </cell>
        </row>
        <row r="348">
          <cell r="C348">
            <v>267</v>
          </cell>
          <cell r="D348">
            <v>4.0728472222222221E-2</v>
          </cell>
          <cell r="E348">
            <v>347</v>
          </cell>
        </row>
        <row r="349">
          <cell r="C349">
            <v>555</v>
          </cell>
          <cell r="D349">
            <v>4.0751620370370369E-2</v>
          </cell>
          <cell r="E349">
            <v>348</v>
          </cell>
        </row>
        <row r="350">
          <cell r="C350">
            <v>611</v>
          </cell>
          <cell r="D350">
            <v>4.0759259259259259E-2</v>
          </cell>
          <cell r="E350">
            <v>349</v>
          </cell>
        </row>
        <row r="351">
          <cell r="C351">
            <v>622</v>
          </cell>
          <cell r="D351">
            <v>4.082291666666666E-2</v>
          </cell>
          <cell r="E351">
            <v>350</v>
          </cell>
        </row>
        <row r="352">
          <cell r="C352">
            <v>574</v>
          </cell>
          <cell r="D352">
            <v>4.08974537037037E-2</v>
          </cell>
          <cell r="E352">
            <v>351</v>
          </cell>
        </row>
        <row r="353">
          <cell r="C353">
            <v>306</v>
          </cell>
          <cell r="D353">
            <v>4.0920601851851847E-2</v>
          </cell>
          <cell r="E353">
            <v>352</v>
          </cell>
        </row>
        <row r="354">
          <cell r="C354">
            <v>711</v>
          </cell>
          <cell r="D354">
            <v>4.1047569444444446E-2</v>
          </cell>
          <cell r="E354">
            <v>353</v>
          </cell>
        </row>
        <row r="355">
          <cell r="C355">
            <v>668</v>
          </cell>
          <cell r="D355">
            <v>4.108310185185185E-2</v>
          </cell>
          <cell r="E355">
            <v>354</v>
          </cell>
        </row>
        <row r="356">
          <cell r="C356">
            <v>509</v>
          </cell>
          <cell r="D356">
            <v>4.1089467592592591E-2</v>
          </cell>
          <cell r="E356">
            <v>355</v>
          </cell>
        </row>
        <row r="357">
          <cell r="C357">
            <v>246</v>
          </cell>
          <cell r="D357">
            <v>4.1536574074074073E-2</v>
          </cell>
          <cell r="E357">
            <v>356</v>
          </cell>
        </row>
        <row r="358">
          <cell r="C358">
            <v>537</v>
          </cell>
          <cell r="D358">
            <v>4.1664120370370365E-2</v>
          </cell>
          <cell r="E358">
            <v>357</v>
          </cell>
        </row>
        <row r="359">
          <cell r="C359">
            <v>609</v>
          </cell>
          <cell r="D359">
            <v>4.1787499999999998E-2</v>
          </cell>
          <cell r="E359">
            <v>358</v>
          </cell>
        </row>
        <row r="360">
          <cell r="C360">
            <v>721</v>
          </cell>
          <cell r="D360">
            <v>4.182175925925926E-2</v>
          </cell>
          <cell r="E360">
            <v>359</v>
          </cell>
        </row>
        <row r="361">
          <cell r="C361">
            <v>508</v>
          </cell>
          <cell r="D361">
            <v>4.1858333333333331E-2</v>
          </cell>
          <cell r="E361">
            <v>360</v>
          </cell>
        </row>
        <row r="362">
          <cell r="C362">
            <v>287</v>
          </cell>
          <cell r="D362">
            <v>4.1881597222222226E-2</v>
          </cell>
          <cell r="E362">
            <v>361</v>
          </cell>
        </row>
        <row r="363">
          <cell r="C363">
            <v>145</v>
          </cell>
          <cell r="D363">
            <v>4.1962731481481476E-2</v>
          </cell>
          <cell r="E363">
            <v>362</v>
          </cell>
        </row>
        <row r="364">
          <cell r="C364">
            <v>661</v>
          </cell>
          <cell r="D364">
            <v>4.2223958333333332E-2</v>
          </cell>
          <cell r="E364">
            <v>363</v>
          </cell>
        </row>
        <row r="365">
          <cell r="C365">
            <v>655</v>
          </cell>
          <cell r="D365">
            <v>4.2328240740740743E-2</v>
          </cell>
          <cell r="E365">
            <v>364</v>
          </cell>
        </row>
        <row r="366">
          <cell r="C366">
            <v>722</v>
          </cell>
          <cell r="D366">
            <v>4.2334953703703708E-2</v>
          </cell>
          <cell r="E366">
            <v>365</v>
          </cell>
        </row>
        <row r="367">
          <cell r="C367">
            <v>503</v>
          </cell>
          <cell r="D367">
            <v>4.2349074074074074E-2</v>
          </cell>
          <cell r="E367">
            <v>366</v>
          </cell>
        </row>
        <row r="368">
          <cell r="C368">
            <v>799</v>
          </cell>
          <cell r="D368">
            <v>4.2417129629629631E-2</v>
          </cell>
          <cell r="E368">
            <v>367</v>
          </cell>
        </row>
        <row r="369">
          <cell r="C369">
            <v>657</v>
          </cell>
          <cell r="D369">
            <v>4.2431250000000004E-2</v>
          </cell>
          <cell r="E369">
            <v>368</v>
          </cell>
        </row>
        <row r="370">
          <cell r="C370">
            <v>631</v>
          </cell>
          <cell r="D370">
            <v>4.2557986111111112E-2</v>
          </cell>
          <cell r="E370">
            <v>369</v>
          </cell>
        </row>
        <row r="371">
          <cell r="C371">
            <v>593</v>
          </cell>
          <cell r="D371">
            <v>4.2565046296296295E-2</v>
          </cell>
          <cell r="E371">
            <v>370</v>
          </cell>
        </row>
        <row r="372">
          <cell r="C372">
            <v>665</v>
          </cell>
          <cell r="D372">
            <v>4.2629976851851853E-2</v>
          </cell>
          <cell r="E372">
            <v>371</v>
          </cell>
        </row>
        <row r="373">
          <cell r="C373">
            <v>335</v>
          </cell>
          <cell r="D373">
            <v>4.2637500000000002E-2</v>
          </cell>
          <cell r="E373">
            <v>372</v>
          </cell>
        </row>
        <row r="374">
          <cell r="C374">
            <v>526</v>
          </cell>
          <cell r="D374">
            <v>4.274606481481482E-2</v>
          </cell>
          <cell r="E374">
            <v>373</v>
          </cell>
        </row>
        <row r="375">
          <cell r="C375">
            <v>654</v>
          </cell>
          <cell r="D375">
            <v>4.3064930555555554E-2</v>
          </cell>
          <cell r="E375">
            <v>374</v>
          </cell>
        </row>
        <row r="376">
          <cell r="C376">
            <v>347</v>
          </cell>
          <cell r="D376">
            <v>4.3208217592592586E-2</v>
          </cell>
          <cell r="E376">
            <v>375</v>
          </cell>
        </row>
        <row r="377">
          <cell r="C377">
            <v>674</v>
          </cell>
          <cell r="D377">
            <v>4.3214467592592593E-2</v>
          </cell>
          <cell r="E377">
            <v>376</v>
          </cell>
        </row>
        <row r="378">
          <cell r="C378">
            <v>691</v>
          </cell>
          <cell r="D378">
            <v>4.3239814814814814E-2</v>
          </cell>
          <cell r="E378">
            <v>377</v>
          </cell>
        </row>
        <row r="379">
          <cell r="C379">
            <v>718</v>
          </cell>
          <cell r="D379">
            <v>4.3442939814814813E-2</v>
          </cell>
          <cell r="E379">
            <v>378</v>
          </cell>
        </row>
        <row r="380">
          <cell r="C380">
            <v>577</v>
          </cell>
          <cell r="D380">
            <v>4.3558333333333338E-2</v>
          </cell>
          <cell r="E380">
            <v>379</v>
          </cell>
        </row>
        <row r="381">
          <cell r="C381">
            <v>677</v>
          </cell>
          <cell r="D381">
            <v>4.3563773148148154E-2</v>
          </cell>
          <cell r="E381">
            <v>380</v>
          </cell>
        </row>
        <row r="382">
          <cell r="C382">
            <v>639</v>
          </cell>
          <cell r="D382">
            <v>4.3716782407407402E-2</v>
          </cell>
          <cell r="E382">
            <v>381</v>
          </cell>
        </row>
        <row r="383">
          <cell r="C383">
            <v>319</v>
          </cell>
          <cell r="D383">
            <v>4.3824537037037037E-2</v>
          </cell>
          <cell r="E383">
            <v>382</v>
          </cell>
        </row>
        <row r="384">
          <cell r="C384">
            <v>624</v>
          </cell>
          <cell r="D384">
            <v>4.3887499999999996E-2</v>
          </cell>
          <cell r="E384">
            <v>383</v>
          </cell>
        </row>
        <row r="385">
          <cell r="C385">
            <v>323</v>
          </cell>
          <cell r="D385">
            <v>4.3967592592592593E-2</v>
          </cell>
          <cell r="E385">
            <v>384</v>
          </cell>
        </row>
        <row r="386">
          <cell r="C386">
            <v>652</v>
          </cell>
          <cell r="D386">
            <v>4.3972222222222218E-2</v>
          </cell>
          <cell r="E386">
            <v>385</v>
          </cell>
        </row>
        <row r="387">
          <cell r="C387">
            <v>634</v>
          </cell>
          <cell r="D387">
            <v>4.4018518518518519E-2</v>
          </cell>
          <cell r="E387">
            <v>386</v>
          </cell>
        </row>
        <row r="388">
          <cell r="C388">
            <v>633</v>
          </cell>
          <cell r="D388">
            <v>4.4097337962962967E-2</v>
          </cell>
          <cell r="E388">
            <v>387</v>
          </cell>
        </row>
        <row r="389">
          <cell r="C389">
            <v>541</v>
          </cell>
          <cell r="D389">
            <v>4.4144444444444451E-2</v>
          </cell>
          <cell r="E389">
            <v>388</v>
          </cell>
        </row>
        <row r="390">
          <cell r="C390">
            <v>627</v>
          </cell>
          <cell r="D390">
            <v>4.4173611111111115E-2</v>
          </cell>
          <cell r="E390">
            <v>389</v>
          </cell>
        </row>
        <row r="391">
          <cell r="C391">
            <v>671</v>
          </cell>
          <cell r="D391">
            <v>4.4270717592592594E-2</v>
          </cell>
          <cell r="E391">
            <v>390</v>
          </cell>
        </row>
        <row r="392">
          <cell r="C392">
            <v>584</v>
          </cell>
          <cell r="D392">
            <v>4.4300925925925931E-2</v>
          </cell>
          <cell r="E392">
            <v>391</v>
          </cell>
        </row>
        <row r="393">
          <cell r="C393">
            <v>535</v>
          </cell>
          <cell r="D393">
            <v>4.4308449074074073E-2</v>
          </cell>
          <cell r="E393">
            <v>392</v>
          </cell>
        </row>
        <row r="394">
          <cell r="C394">
            <v>629</v>
          </cell>
          <cell r="D394">
            <v>4.4315393518518514E-2</v>
          </cell>
          <cell r="E394">
            <v>393</v>
          </cell>
        </row>
        <row r="395">
          <cell r="C395">
            <v>201</v>
          </cell>
          <cell r="D395">
            <v>4.4426157407407407E-2</v>
          </cell>
          <cell r="E395">
            <v>394</v>
          </cell>
        </row>
        <row r="396">
          <cell r="C396">
            <v>650</v>
          </cell>
          <cell r="D396">
            <v>4.4558912037037039E-2</v>
          </cell>
          <cell r="E396">
            <v>395</v>
          </cell>
        </row>
        <row r="397">
          <cell r="C397">
            <v>684</v>
          </cell>
          <cell r="D397">
            <v>4.459756944444445E-2</v>
          </cell>
          <cell r="E397">
            <v>396</v>
          </cell>
        </row>
        <row r="398">
          <cell r="C398">
            <v>358</v>
          </cell>
          <cell r="D398">
            <v>4.4601851851851858E-2</v>
          </cell>
          <cell r="E398">
            <v>397</v>
          </cell>
        </row>
        <row r="399">
          <cell r="C399">
            <v>610</v>
          </cell>
          <cell r="D399">
            <v>4.4671759259259258E-2</v>
          </cell>
          <cell r="E399">
            <v>398</v>
          </cell>
        </row>
        <row r="400">
          <cell r="C400">
            <v>580</v>
          </cell>
          <cell r="D400">
            <v>4.4716203703703709E-2</v>
          </cell>
          <cell r="E400">
            <v>399</v>
          </cell>
        </row>
        <row r="401">
          <cell r="C401">
            <v>606</v>
          </cell>
          <cell r="D401">
            <v>4.4738194444444442E-2</v>
          </cell>
          <cell r="E401">
            <v>400</v>
          </cell>
        </row>
        <row r="402">
          <cell r="C402">
            <v>269</v>
          </cell>
          <cell r="D402">
            <v>4.4761805555555555E-2</v>
          </cell>
          <cell r="E402">
            <v>401</v>
          </cell>
        </row>
        <row r="403">
          <cell r="C403">
            <v>250</v>
          </cell>
          <cell r="D403">
            <v>4.4872453703703706E-2</v>
          </cell>
          <cell r="E403">
            <v>402</v>
          </cell>
        </row>
        <row r="404">
          <cell r="C404">
            <v>551</v>
          </cell>
          <cell r="D404">
            <v>4.4970023148148151E-2</v>
          </cell>
          <cell r="E404">
            <v>403</v>
          </cell>
        </row>
        <row r="405">
          <cell r="C405">
            <v>678</v>
          </cell>
          <cell r="D405">
            <v>4.5087152777777778E-2</v>
          </cell>
          <cell r="E405">
            <v>404</v>
          </cell>
        </row>
        <row r="406">
          <cell r="C406">
            <v>263</v>
          </cell>
          <cell r="D406">
            <v>4.515034722222222E-2</v>
          </cell>
          <cell r="E406">
            <v>405</v>
          </cell>
        </row>
        <row r="407">
          <cell r="C407">
            <v>696</v>
          </cell>
          <cell r="D407">
            <v>4.5192939814814814E-2</v>
          </cell>
          <cell r="E407">
            <v>406</v>
          </cell>
        </row>
        <row r="408">
          <cell r="C408">
            <v>189</v>
          </cell>
          <cell r="D408">
            <v>4.5250694444444441E-2</v>
          </cell>
          <cell r="E408">
            <v>407</v>
          </cell>
        </row>
        <row r="409">
          <cell r="C409">
            <v>635</v>
          </cell>
          <cell r="D409">
            <v>4.5374537037037033E-2</v>
          </cell>
          <cell r="E409">
            <v>408</v>
          </cell>
        </row>
        <row r="410">
          <cell r="C410">
            <v>562</v>
          </cell>
          <cell r="D410">
            <v>4.5425115740740742E-2</v>
          </cell>
          <cell r="E410">
            <v>409</v>
          </cell>
        </row>
        <row r="411">
          <cell r="C411">
            <v>334</v>
          </cell>
          <cell r="D411">
            <v>4.5474537037037042E-2</v>
          </cell>
          <cell r="E411">
            <v>410</v>
          </cell>
        </row>
        <row r="412">
          <cell r="C412">
            <v>703</v>
          </cell>
          <cell r="D412">
            <v>4.548877314814815E-2</v>
          </cell>
          <cell r="E412">
            <v>411</v>
          </cell>
        </row>
        <row r="413">
          <cell r="C413">
            <v>333</v>
          </cell>
          <cell r="D413">
            <v>4.5507291666666665E-2</v>
          </cell>
          <cell r="E413">
            <v>412</v>
          </cell>
        </row>
        <row r="414">
          <cell r="C414">
            <v>616</v>
          </cell>
          <cell r="D414">
            <v>4.5539814814814811E-2</v>
          </cell>
          <cell r="E414">
            <v>413</v>
          </cell>
        </row>
        <row r="415">
          <cell r="C415">
            <v>531</v>
          </cell>
          <cell r="D415">
            <v>4.5630324074074073E-2</v>
          </cell>
          <cell r="E415">
            <v>414</v>
          </cell>
        </row>
        <row r="416">
          <cell r="C416">
            <v>511</v>
          </cell>
          <cell r="D416">
            <v>4.5645023148148146E-2</v>
          </cell>
          <cell r="E416">
            <v>415</v>
          </cell>
        </row>
        <row r="417">
          <cell r="C417">
            <v>619</v>
          </cell>
          <cell r="D417">
            <v>4.5781944444444445E-2</v>
          </cell>
          <cell r="E417">
            <v>416</v>
          </cell>
        </row>
        <row r="418">
          <cell r="C418">
            <v>557</v>
          </cell>
          <cell r="D418">
            <v>4.5984027777777776E-2</v>
          </cell>
          <cell r="E418">
            <v>417</v>
          </cell>
        </row>
        <row r="419">
          <cell r="C419">
            <v>560</v>
          </cell>
          <cell r="D419">
            <v>4.6084606481481487E-2</v>
          </cell>
          <cell r="E419">
            <v>418</v>
          </cell>
        </row>
        <row r="420">
          <cell r="C420">
            <v>681</v>
          </cell>
          <cell r="D420">
            <v>4.6128356481481482E-2</v>
          </cell>
          <cell r="E420">
            <v>419</v>
          </cell>
        </row>
        <row r="421">
          <cell r="C421">
            <v>640</v>
          </cell>
          <cell r="D421">
            <v>4.6155787037037037E-2</v>
          </cell>
          <cell r="E421">
            <v>420</v>
          </cell>
        </row>
        <row r="422">
          <cell r="C422">
            <v>603</v>
          </cell>
          <cell r="D422">
            <v>4.6217592592592595E-2</v>
          </cell>
          <cell r="E422">
            <v>421</v>
          </cell>
        </row>
        <row r="423">
          <cell r="C423">
            <v>353</v>
          </cell>
          <cell r="D423">
            <v>4.6257870370370373E-2</v>
          </cell>
          <cell r="E423">
            <v>422</v>
          </cell>
        </row>
        <row r="424">
          <cell r="C424">
            <v>689</v>
          </cell>
          <cell r="D424">
            <v>4.6415509259259254E-2</v>
          </cell>
          <cell r="E424">
            <v>423</v>
          </cell>
        </row>
        <row r="425">
          <cell r="C425">
            <v>325</v>
          </cell>
          <cell r="D425">
            <v>4.6685185185185184E-2</v>
          </cell>
          <cell r="E425">
            <v>424</v>
          </cell>
        </row>
        <row r="426">
          <cell r="C426">
            <v>520</v>
          </cell>
          <cell r="D426">
            <v>4.6730439814814811E-2</v>
          </cell>
          <cell r="E426">
            <v>425</v>
          </cell>
        </row>
        <row r="427">
          <cell r="C427">
            <v>575</v>
          </cell>
          <cell r="D427">
            <v>4.686608796296296E-2</v>
          </cell>
          <cell r="E427">
            <v>426</v>
          </cell>
        </row>
        <row r="428">
          <cell r="C428">
            <v>693</v>
          </cell>
          <cell r="D428">
            <v>4.6898263888888882E-2</v>
          </cell>
          <cell r="E428">
            <v>427</v>
          </cell>
        </row>
        <row r="429">
          <cell r="C429">
            <v>521</v>
          </cell>
          <cell r="D429">
            <v>4.7123611111111109E-2</v>
          </cell>
          <cell r="E429">
            <v>428</v>
          </cell>
        </row>
        <row r="430">
          <cell r="C430">
            <v>648</v>
          </cell>
          <cell r="D430">
            <v>4.7316319444444442E-2</v>
          </cell>
          <cell r="E430">
            <v>429</v>
          </cell>
        </row>
        <row r="431">
          <cell r="C431">
            <v>545</v>
          </cell>
          <cell r="D431">
            <v>4.7405902777777779E-2</v>
          </cell>
          <cell r="E431">
            <v>430</v>
          </cell>
        </row>
        <row r="432">
          <cell r="C432">
            <v>586</v>
          </cell>
          <cell r="D432">
            <v>4.7732638888888894E-2</v>
          </cell>
          <cell r="E432">
            <v>431</v>
          </cell>
        </row>
        <row r="433">
          <cell r="C433">
            <v>142</v>
          </cell>
          <cell r="D433">
            <v>4.7882407407407408E-2</v>
          </cell>
          <cell r="E433">
            <v>432</v>
          </cell>
        </row>
        <row r="434">
          <cell r="C434">
            <v>530</v>
          </cell>
          <cell r="D434">
            <v>4.7905555555555555E-2</v>
          </cell>
          <cell r="E434">
            <v>433</v>
          </cell>
        </row>
        <row r="435">
          <cell r="C435">
            <v>720</v>
          </cell>
          <cell r="D435">
            <v>4.7989814814814818E-2</v>
          </cell>
          <cell r="E435">
            <v>434</v>
          </cell>
        </row>
        <row r="436">
          <cell r="C436">
            <v>404</v>
          </cell>
          <cell r="D436">
            <v>4.799490740740741E-2</v>
          </cell>
          <cell r="E436">
            <v>435</v>
          </cell>
        </row>
        <row r="437">
          <cell r="C437">
            <v>338</v>
          </cell>
          <cell r="D437">
            <v>4.8228240740740745E-2</v>
          </cell>
          <cell r="E437">
            <v>436</v>
          </cell>
        </row>
        <row r="438">
          <cell r="C438">
            <v>662</v>
          </cell>
          <cell r="D438">
            <v>4.8232638888888894E-2</v>
          </cell>
          <cell r="E438">
            <v>437</v>
          </cell>
        </row>
        <row r="439">
          <cell r="C439">
            <v>694</v>
          </cell>
          <cell r="D439">
            <v>4.829976851851852E-2</v>
          </cell>
          <cell r="E439">
            <v>438</v>
          </cell>
        </row>
        <row r="440">
          <cell r="C440">
            <v>596</v>
          </cell>
          <cell r="D440">
            <v>4.8368518518518512E-2</v>
          </cell>
          <cell r="E440">
            <v>439</v>
          </cell>
        </row>
        <row r="441">
          <cell r="C441">
            <v>716</v>
          </cell>
          <cell r="D441">
            <v>4.9243171296296295E-2</v>
          </cell>
          <cell r="E441">
            <v>440</v>
          </cell>
        </row>
        <row r="442">
          <cell r="C442">
            <v>533</v>
          </cell>
          <cell r="D442">
            <v>4.9780902777777775E-2</v>
          </cell>
          <cell r="E442">
            <v>441</v>
          </cell>
        </row>
        <row r="443">
          <cell r="C443">
            <v>682</v>
          </cell>
          <cell r="D443">
            <v>4.9794675925925923E-2</v>
          </cell>
          <cell r="E443">
            <v>442</v>
          </cell>
        </row>
        <row r="444">
          <cell r="C444">
            <v>589</v>
          </cell>
          <cell r="D444">
            <v>5.0104976851851855E-2</v>
          </cell>
          <cell r="E444">
            <v>443</v>
          </cell>
        </row>
        <row r="445">
          <cell r="C445">
            <v>663</v>
          </cell>
          <cell r="D445">
            <v>5.0115624999999997E-2</v>
          </cell>
          <cell r="E445">
            <v>444</v>
          </cell>
        </row>
        <row r="446">
          <cell r="C446">
            <v>377</v>
          </cell>
          <cell r="D446">
            <v>5.0227893518518522E-2</v>
          </cell>
          <cell r="E446">
            <v>445</v>
          </cell>
        </row>
        <row r="447">
          <cell r="C447">
            <v>500</v>
          </cell>
          <cell r="D447">
            <v>5.0737847222222222E-2</v>
          </cell>
          <cell r="E447">
            <v>446</v>
          </cell>
        </row>
        <row r="448">
          <cell r="C448">
            <v>194</v>
          </cell>
          <cell r="D448">
            <v>5.1488657407407407E-2</v>
          </cell>
          <cell r="E448">
            <v>447</v>
          </cell>
        </row>
        <row r="449">
          <cell r="C449">
            <v>559</v>
          </cell>
          <cell r="D449">
            <v>5.1493981481481481E-2</v>
          </cell>
          <cell r="E449">
            <v>448</v>
          </cell>
        </row>
        <row r="450">
          <cell r="C450">
            <v>723</v>
          </cell>
          <cell r="D450">
            <v>5.2545254629629633E-2</v>
          </cell>
          <cell r="E450">
            <v>449</v>
          </cell>
        </row>
        <row r="451">
          <cell r="C451">
            <v>406</v>
          </cell>
          <cell r="D451">
            <v>5.2553472222222224E-2</v>
          </cell>
          <cell r="E451">
            <v>450</v>
          </cell>
        </row>
        <row r="452">
          <cell r="C452">
            <v>576</v>
          </cell>
          <cell r="D452">
            <v>5.3085300925925928E-2</v>
          </cell>
          <cell r="E452">
            <v>451</v>
          </cell>
        </row>
        <row r="453">
          <cell r="C453">
            <v>701</v>
          </cell>
          <cell r="D453">
            <v>5.3731481481481484E-2</v>
          </cell>
          <cell r="E453">
            <v>452</v>
          </cell>
        </row>
        <row r="454">
          <cell r="C454">
            <v>0</v>
          </cell>
          <cell r="D454" t="str">
            <v/>
          </cell>
          <cell r="E454">
            <v>453</v>
          </cell>
        </row>
        <row r="455">
          <cell r="C455">
            <v>0</v>
          </cell>
          <cell r="D455" t="str">
            <v/>
          </cell>
          <cell r="E455">
            <v>454</v>
          </cell>
        </row>
        <row r="456">
          <cell r="C456">
            <v>0</v>
          </cell>
          <cell r="D456" t="str">
            <v/>
          </cell>
          <cell r="E456">
            <v>455</v>
          </cell>
        </row>
        <row r="457">
          <cell r="C457">
            <v>0</v>
          </cell>
          <cell r="D457" t="str">
            <v/>
          </cell>
          <cell r="E457">
            <v>456</v>
          </cell>
        </row>
        <row r="458">
          <cell r="C458">
            <v>0</v>
          </cell>
          <cell r="D458" t="str">
            <v/>
          </cell>
          <cell r="E458">
            <v>457</v>
          </cell>
        </row>
        <row r="459">
          <cell r="C459">
            <v>0</v>
          </cell>
          <cell r="D459" t="str">
            <v/>
          </cell>
          <cell r="E459">
            <v>458</v>
          </cell>
        </row>
        <row r="460">
          <cell r="C460">
            <v>0</v>
          </cell>
          <cell r="D460" t="str">
            <v/>
          </cell>
          <cell r="E460">
            <v>459</v>
          </cell>
        </row>
        <row r="461">
          <cell r="C461">
            <v>0</v>
          </cell>
          <cell r="D461" t="str">
            <v/>
          </cell>
          <cell r="E461">
            <v>460</v>
          </cell>
        </row>
        <row r="462">
          <cell r="C462">
            <v>0</v>
          </cell>
          <cell r="D462" t="str">
            <v/>
          </cell>
          <cell r="E462">
            <v>461</v>
          </cell>
        </row>
        <row r="463">
          <cell r="C463">
            <v>0</v>
          </cell>
          <cell r="D463" t="str">
            <v/>
          </cell>
          <cell r="E463">
            <v>462</v>
          </cell>
        </row>
        <row r="464">
          <cell r="C464">
            <v>0</v>
          </cell>
          <cell r="D464" t="str">
            <v/>
          </cell>
          <cell r="E464">
            <v>463</v>
          </cell>
        </row>
        <row r="465">
          <cell r="C465">
            <v>0</v>
          </cell>
          <cell r="D465" t="str">
            <v/>
          </cell>
          <cell r="E465">
            <v>464</v>
          </cell>
        </row>
        <row r="466">
          <cell r="C466">
            <v>0</v>
          </cell>
          <cell r="D466" t="str">
            <v/>
          </cell>
          <cell r="E466">
            <v>465</v>
          </cell>
        </row>
        <row r="467">
          <cell r="C467">
            <v>0</v>
          </cell>
          <cell r="D467" t="str">
            <v/>
          </cell>
          <cell r="E467">
            <v>466</v>
          </cell>
        </row>
        <row r="468">
          <cell r="C468">
            <v>0</v>
          </cell>
          <cell r="D468" t="str">
            <v/>
          </cell>
          <cell r="E468">
            <v>467</v>
          </cell>
        </row>
        <row r="469">
          <cell r="C469">
            <v>0</v>
          </cell>
          <cell r="D469" t="str">
            <v/>
          </cell>
          <cell r="E469">
            <v>468</v>
          </cell>
        </row>
        <row r="470">
          <cell r="C470">
            <v>0</v>
          </cell>
          <cell r="D470" t="str">
            <v/>
          </cell>
          <cell r="E470">
            <v>469</v>
          </cell>
        </row>
        <row r="471">
          <cell r="C471">
            <v>0</v>
          </cell>
          <cell r="D471" t="str">
            <v/>
          </cell>
          <cell r="E471">
            <v>470</v>
          </cell>
        </row>
        <row r="472">
          <cell r="C472">
            <v>0</v>
          </cell>
          <cell r="D472" t="str">
            <v/>
          </cell>
          <cell r="E472">
            <v>471</v>
          </cell>
        </row>
        <row r="473">
          <cell r="C473">
            <v>0</v>
          </cell>
          <cell r="D473" t="str">
            <v/>
          </cell>
          <cell r="E473">
            <v>472</v>
          </cell>
        </row>
        <row r="474">
          <cell r="C474">
            <v>0</v>
          </cell>
          <cell r="D474" t="str">
            <v/>
          </cell>
          <cell r="E474">
            <v>473</v>
          </cell>
        </row>
        <row r="475">
          <cell r="C475">
            <v>0</v>
          </cell>
          <cell r="D475" t="str">
            <v/>
          </cell>
          <cell r="E475">
            <v>474</v>
          </cell>
        </row>
        <row r="476">
          <cell r="C476">
            <v>0</v>
          </cell>
          <cell r="D476" t="str">
            <v/>
          </cell>
          <cell r="E476">
            <v>475</v>
          </cell>
        </row>
        <row r="477">
          <cell r="C477">
            <v>0</v>
          </cell>
          <cell r="D477" t="str">
            <v/>
          </cell>
          <cell r="E477">
            <v>476</v>
          </cell>
        </row>
        <row r="478">
          <cell r="C478">
            <v>0</v>
          </cell>
          <cell r="D478" t="str">
            <v/>
          </cell>
          <cell r="E478">
            <v>477</v>
          </cell>
        </row>
        <row r="479">
          <cell r="C479">
            <v>0</v>
          </cell>
          <cell r="D479" t="str">
            <v/>
          </cell>
          <cell r="E479">
            <v>478</v>
          </cell>
        </row>
        <row r="480">
          <cell r="C480">
            <v>0</v>
          </cell>
          <cell r="D480" t="str">
            <v/>
          </cell>
          <cell r="E480">
            <v>479</v>
          </cell>
        </row>
        <row r="481">
          <cell r="C481">
            <v>0</v>
          </cell>
          <cell r="D481" t="str">
            <v/>
          </cell>
          <cell r="E481">
            <v>480</v>
          </cell>
        </row>
        <row r="482">
          <cell r="C482">
            <v>0</v>
          </cell>
          <cell r="D482" t="str">
            <v/>
          </cell>
          <cell r="E482">
            <v>481</v>
          </cell>
        </row>
        <row r="483">
          <cell r="C483">
            <v>0</v>
          </cell>
          <cell r="D483" t="str">
            <v/>
          </cell>
          <cell r="E483">
            <v>482</v>
          </cell>
        </row>
        <row r="484">
          <cell r="C484">
            <v>0</v>
          </cell>
          <cell r="D484" t="str">
            <v/>
          </cell>
          <cell r="E484">
            <v>483</v>
          </cell>
        </row>
        <row r="485">
          <cell r="C485">
            <v>0</v>
          </cell>
          <cell r="D485" t="str">
            <v/>
          </cell>
          <cell r="E485">
            <v>484</v>
          </cell>
        </row>
        <row r="486">
          <cell r="C486">
            <v>0</v>
          </cell>
          <cell r="D486" t="str">
            <v/>
          </cell>
          <cell r="E486">
            <v>485</v>
          </cell>
        </row>
        <row r="487">
          <cell r="C487">
            <v>0</v>
          </cell>
          <cell r="D487" t="str">
            <v/>
          </cell>
          <cell r="E487">
            <v>486</v>
          </cell>
        </row>
        <row r="488">
          <cell r="C488">
            <v>0</v>
          </cell>
          <cell r="D488" t="str">
            <v/>
          </cell>
          <cell r="E488">
            <v>487</v>
          </cell>
        </row>
        <row r="489">
          <cell r="C489">
            <v>0</v>
          </cell>
          <cell r="D489" t="str">
            <v/>
          </cell>
          <cell r="E489">
            <v>488</v>
          </cell>
        </row>
        <row r="490">
          <cell r="C490">
            <v>0</v>
          </cell>
          <cell r="D490" t="str">
            <v/>
          </cell>
          <cell r="E490">
            <v>489</v>
          </cell>
        </row>
        <row r="491">
          <cell r="C491">
            <v>0</v>
          </cell>
          <cell r="D491" t="str">
            <v/>
          </cell>
          <cell r="E491">
            <v>490</v>
          </cell>
        </row>
        <row r="492">
          <cell r="C492">
            <v>0</v>
          </cell>
          <cell r="D492" t="str">
            <v/>
          </cell>
          <cell r="E492">
            <v>491</v>
          </cell>
        </row>
        <row r="493">
          <cell r="C493">
            <v>0</v>
          </cell>
          <cell r="D493" t="str">
            <v/>
          </cell>
          <cell r="E493">
            <v>492</v>
          </cell>
        </row>
        <row r="494">
          <cell r="C494">
            <v>0</v>
          </cell>
          <cell r="D494" t="str">
            <v/>
          </cell>
          <cell r="E494">
            <v>493</v>
          </cell>
        </row>
        <row r="495">
          <cell r="C495">
            <v>0</v>
          </cell>
          <cell r="D495" t="str">
            <v/>
          </cell>
          <cell r="E495">
            <v>494</v>
          </cell>
        </row>
        <row r="496">
          <cell r="C496">
            <v>0</v>
          </cell>
          <cell r="D496" t="str">
            <v/>
          </cell>
          <cell r="E496">
            <v>495</v>
          </cell>
        </row>
        <row r="497">
          <cell r="C497">
            <v>0</v>
          </cell>
          <cell r="D497" t="str">
            <v/>
          </cell>
          <cell r="E497">
            <v>496</v>
          </cell>
        </row>
        <row r="498">
          <cell r="C498">
            <v>0</v>
          </cell>
          <cell r="D498" t="str">
            <v/>
          </cell>
          <cell r="E498">
            <v>497</v>
          </cell>
        </row>
        <row r="499">
          <cell r="C499">
            <v>0</v>
          </cell>
          <cell r="D499" t="str">
            <v/>
          </cell>
          <cell r="E499">
            <v>498</v>
          </cell>
        </row>
        <row r="500">
          <cell r="C500">
            <v>0</v>
          </cell>
          <cell r="D500" t="str">
            <v/>
          </cell>
          <cell r="E500">
            <v>499</v>
          </cell>
        </row>
        <row r="501">
          <cell r="C501">
            <v>0</v>
          </cell>
          <cell r="D501" t="str">
            <v/>
          </cell>
          <cell r="E501">
            <v>500</v>
          </cell>
        </row>
        <row r="502">
          <cell r="C502">
            <v>0</v>
          </cell>
          <cell r="D502" t="str">
            <v/>
          </cell>
          <cell r="E502">
            <v>501</v>
          </cell>
        </row>
        <row r="503">
          <cell r="C503">
            <v>0</v>
          </cell>
          <cell r="D503" t="str">
            <v/>
          </cell>
          <cell r="E503">
            <v>502</v>
          </cell>
        </row>
        <row r="504">
          <cell r="C504">
            <v>0</v>
          </cell>
          <cell r="D504" t="str">
            <v/>
          </cell>
          <cell r="E504">
            <v>503</v>
          </cell>
        </row>
        <row r="505">
          <cell r="C505">
            <v>0</v>
          </cell>
          <cell r="D505" t="str">
            <v/>
          </cell>
          <cell r="E505">
            <v>504</v>
          </cell>
        </row>
        <row r="506">
          <cell r="C506">
            <v>0</v>
          </cell>
          <cell r="D506" t="str">
            <v/>
          </cell>
          <cell r="E506">
            <v>505</v>
          </cell>
        </row>
        <row r="507">
          <cell r="C507">
            <v>0</v>
          </cell>
          <cell r="D507" t="str">
            <v/>
          </cell>
          <cell r="E507">
            <v>506</v>
          </cell>
        </row>
        <row r="508">
          <cell r="C508">
            <v>0</v>
          </cell>
          <cell r="D508" t="str">
            <v/>
          </cell>
          <cell r="E508">
            <v>507</v>
          </cell>
        </row>
        <row r="509">
          <cell r="C509">
            <v>0</v>
          </cell>
          <cell r="D509" t="str">
            <v/>
          </cell>
          <cell r="E509">
            <v>508</v>
          </cell>
        </row>
        <row r="510">
          <cell r="C510">
            <v>0</v>
          </cell>
          <cell r="D510" t="str">
            <v/>
          </cell>
          <cell r="E510">
            <v>509</v>
          </cell>
        </row>
        <row r="511">
          <cell r="C511">
            <v>0</v>
          </cell>
          <cell r="D511" t="str">
            <v/>
          </cell>
          <cell r="E511">
            <v>510</v>
          </cell>
        </row>
        <row r="512">
          <cell r="C512">
            <v>0</v>
          </cell>
          <cell r="D512" t="str">
            <v/>
          </cell>
          <cell r="E512">
            <v>511</v>
          </cell>
        </row>
        <row r="513">
          <cell r="C513">
            <v>0</v>
          </cell>
          <cell r="D513" t="str">
            <v/>
          </cell>
          <cell r="E513">
            <v>512</v>
          </cell>
        </row>
        <row r="514">
          <cell r="C514">
            <v>0</v>
          </cell>
          <cell r="D514" t="str">
            <v/>
          </cell>
          <cell r="E514">
            <v>513</v>
          </cell>
        </row>
        <row r="515">
          <cell r="C515">
            <v>0</v>
          </cell>
          <cell r="D515" t="str">
            <v/>
          </cell>
          <cell r="E515">
            <v>514</v>
          </cell>
        </row>
        <row r="516">
          <cell r="C516">
            <v>0</v>
          </cell>
          <cell r="D516" t="str">
            <v/>
          </cell>
          <cell r="E516">
            <v>515</v>
          </cell>
        </row>
        <row r="517">
          <cell r="C517">
            <v>0</v>
          </cell>
          <cell r="D517" t="str">
            <v/>
          </cell>
          <cell r="E517">
            <v>516</v>
          </cell>
        </row>
        <row r="518">
          <cell r="C518">
            <v>0</v>
          </cell>
          <cell r="D518" t="str">
            <v/>
          </cell>
          <cell r="E518">
            <v>517</v>
          </cell>
        </row>
        <row r="519">
          <cell r="C519">
            <v>0</v>
          </cell>
          <cell r="D519" t="str">
            <v/>
          </cell>
          <cell r="E519">
            <v>518</v>
          </cell>
        </row>
        <row r="520">
          <cell r="C520">
            <v>0</v>
          </cell>
          <cell r="D520" t="str">
            <v/>
          </cell>
          <cell r="E520">
            <v>519</v>
          </cell>
        </row>
        <row r="521">
          <cell r="C521">
            <v>0</v>
          </cell>
          <cell r="D521" t="str">
            <v/>
          </cell>
          <cell r="E521">
            <v>520</v>
          </cell>
        </row>
        <row r="522">
          <cell r="C522">
            <v>0</v>
          </cell>
          <cell r="D522" t="str">
            <v/>
          </cell>
          <cell r="E522">
            <v>521</v>
          </cell>
        </row>
        <row r="523">
          <cell r="C523">
            <v>0</v>
          </cell>
          <cell r="D523" t="str">
            <v/>
          </cell>
          <cell r="E523">
            <v>522</v>
          </cell>
        </row>
        <row r="524">
          <cell r="C524">
            <v>0</v>
          </cell>
          <cell r="D524" t="str">
            <v/>
          </cell>
          <cell r="E524">
            <v>523</v>
          </cell>
        </row>
        <row r="525">
          <cell r="C525">
            <v>0</v>
          </cell>
          <cell r="D525" t="str">
            <v/>
          </cell>
          <cell r="E525">
            <v>524</v>
          </cell>
        </row>
        <row r="526">
          <cell r="C526">
            <v>0</v>
          </cell>
          <cell r="D526" t="str">
            <v/>
          </cell>
          <cell r="E526">
            <v>525</v>
          </cell>
        </row>
        <row r="527">
          <cell r="C527">
            <v>0</v>
          </cell>
          <cell r="D527" t="str">
            <v/>
          </cell>
          <cell r="E527">
            <v>526</v>
          </cell>
        </row>
        <row r="528">
          <cell r="C528">
            <v>0</v>
          </cell>
          <cell r="D528" t="str">
            <v/>
          </cell>
          <cell r="E528">
            <v>527</v>
          </cell>
        </row>
        <row r="529">
          <cell r="C529">
            <v>0</v>
          </cell>
          <cell r="D529" t="str">
            <v/>
          </cell>
          <cell r="E529">
            <v>528</v>
          </cell>
        </row>
        <row r="530">
          <cell r="C530">
            <v>0</v>
          </cell>
          <cell r="D530" t="str">
            <v/>
          </cell>
          <cell r="E530">
            <v>529</v>
          </cell>
        </row>
        <row r="531">
          <cell r="C531">
            <v>0</v>
          </cell>
          <cell r="D531" t="str">
            <v/>
          </cell>
          <cell r="E531">
            <v>530</v>
          </cell>
        </row>
        <row r="532">
          <cell r="C532">
            <v>0</v>
          </cell>
          <cell r="D532" t="str">
            <v/>
          </cell>
          <cell r="E532">
            <v>531</v>
          </cell>
        </row>
        <row r="533">
          <cell r="C533">
            <v>0</v>
          </cell>
          <cell r="D533" t="str">
            <v/>
          </cell>
          <cell r="E533">
            <v>532</v>
          </cell>
        </row>
        <row r="534">
          <cell r="C534">
            <v>0</v>
          </cell>
          <cell r="D534" t="str">
            <v/>
          </cell>
          <cell r="E534">
            <v>533</v>
          </cell>
        </row>
        <row r="535">
          <cell r="C535">
            <v>0</v>
          </cell>
          <cell r="D535" t="str">
            <v/>
          </cell>
          <cell r="E535">
            <v>534</v>
          </cell>
        </row>
        <row r="536">
          <cell r="C536">
            <v>0</v>
          </cell>
          <cell r="D536" t="str">
            <v/>
          </cell>
          <cell r="E536">
            <v>535</v>
          </cell>
        </row>
        <row r="537">
          <cell r="C537">
            <v>0</v>
          </cell>
          <cell r="D537" t="str">
            <v/>
          </cell>
          <cell r="E537">
            <v>536</v>
          </cell>
        </row>
        <row r="538">
          <cell r="C538">
            <v>0</v>
          </cell>
          <cell r="D538" t="str">
            <v/>
          </cell>
          <cell r="E538">
            <v>537</v>
          </cell>
        </row>
        <row r="539">
          <cell r="C539">
            <v>0</v>
          </cell>
          <cell r="D539" t="str">
            <v/>
          </cell>
          <cell r="E539">
            <v>538</v>
          </cell>
        </row>
        <row r="540">
          <cell r="C540">
            <v>0</v>
          </cell>
          <cell r="D540" t="str">
            <v/>
          </cell>
          <cell r="E540">
            <v>539</v>
          </cell>
        </row>
        <row r="541">
          <cell r="C541">
            <v>0</v>
          </cell>
          <cell r="D541" t="str">
            <v/>
          </cell>
          <cell r="E541">
            <v>540</v>
          </cell>
        </row>
        <row r="542">
          <cell r="C542">
            <v>0</v>
          </cell>
          <cell r="D542" t="str">
            <v/>
          </cell>
          <cell r="E542">
            <v>541</v>
          </cell>
        </row>
        <row r="543">
          <cell r="C543">
            <v>0</v>
          </cell>
          <cell r="D543" t="str">
            <v/>
          </cell>
          <cell r="E543">
            <v>542</v>
          </cell>
        </row>
        <row r="544">
          <cell r="C544">
            <v>0</v>
          </cell>
          <cell r="D544" t="str">
            <v/>
          </cell>
          <cell r="E544">
            <v>543</v>
          </cell>
        </row>
        <row r="545">
          <cell r="C545">
            <v>0</v>
          </cell>
          <cell r="D545" t="str">
            <v/>
          </cell>
          <cell r="E545">
            <v>544</v>
          </cell>
        </row>
        <row r="546">
          <cell r="C546">
            <v>0</v>
          </cell>
          <cell r="D546" t="str">
            <v/>
          </cell>
          <cell r="E546">
            <v>545</v>
          </cell>
        </row>
        <row r="547">
          <cell r="C547">
            <v>0</v>
          </cell>
          <cell r="D547" t="str">
            <v/>
          </cell>
          <cell r="E547">
            <v>546</v>
          </cell>
        </row>
        <row r="548">
          <cell r="C548">
            <v>0</v>
          </cell>
          <cell r="D548" t="str">
            <v/>
          </cell>
          <cell r="E548">
            <v>547</v>
          </cell>
        </row>
        <row r="549">
          <cell r="C549">
            <v>0</v>
          </cell>
          <cell r="D549" t="str">
            <v/>
          </cell>
          <cell r="E549">
            <v>548</v>
          </cell>
        </row>
        <row r="550">
          <cell r="C550">
            <v>0</v>
          </cell>
          <cell r="D550" t="str">
            <v/>
          </cell>
          <cell r="E550">
            <v>549</v>
          </cell>
        </row>
        <row r="551">
          <cell r="C551">
            <v>0</v>
          </cell>
          <cell r="D551" t="str">
            <v/>
          </cell>
          <cell r="E551">
            <v>550</v>
          </cell>
        </row>
        <row r="552">
          <cell r="C552">
            <v>0</v>
          </cell>
          <cell r="D552" t="str">
            <v/>
          </cell>
          <cell r="E552">
            <v>551</v>
          </cell>
        </row>
        <row r="553">
          <cell r="C553">
            <v>0</v>
          </cell>
          <cell r="D553" t="str">
            <v/>
          </cell>
          <cell r="E553">
            <v>552</v>
          </cell>
        </row>
        <row r="554">
          <cell r="C554">
            <v>0</v>
          </cell>
          <cell r="D554" t="str">
            <v/>
          </cell>
          <cell r="E554">
            <v>553</v>
          </cell>
        </row>
        <row r="555">
          <cell r="C555">
            <v>0</v>
          </cell>
          <cell r="D555" t="str">
            <v/>
          </cell>
          <cell r="E555">
            <v>554</v>
          </cell>
        </row>
        <row r="556">
          <cell r="C556">
            <v>0</v>
          </cell>
          <cell r="D556" t="str">
            <v/>
          </cell>
          <cell r="E556">
            <v>555</v>
          </cell>
        </row>
        <row r="557">
          <cell r="C557">
            <v>0</v>
          </cell>
          <cell r="D557" t="str">
            <v/>
          </cell>
          <cell r="E557">
            <v>556</v>
          </cell>
        </row>
        <row r="558">
          <cell r="C558">
            <v>0</v>
          </cell>
          <cell r="D558" t="str">
            <v/>
          </cell>
          <cell r="E558">
            <v>557</v>
          </cell>
        </row>
        <row r="559">
          <cell r="C559">
            <v>0</v>
          </cell>
          <cell r="D559" t="str">
            <v/>
          </cell>
          <cell r="E559">
            <v>558</v>
          </cell>
        </row>
        <row r="560">
          <cell r="C560">
            <v>0</v>
          </cell>
          <cell r="D560" t="str">
            <v/>
          </cell>
          <cell r="E560">
            <v>559</v>
          </cell>
        </row>
        <row r="561">
          <cell r="C561">
            <v>0</v>
          </cell>
          <cell r="D561" t="str">
            <v/>
          </cell>
          <cell r="E561">
            <v>560</v>
          </cell>
        </row>
        <row r="562">
          <cell r="C562">
            <v>0</v>
          </cell>
          <cell r="D562" t="str">
            <v/>
          </cell>
          <cell r="E562">
            <v>561</v>
          </cell>
        </row>
        <row r="563">
          <cell r="C563">
            <v>0</v>
          </cell>
          <cell r="D563" t="str">
            <v/>
          </cell>
          <cell r="E563">
            <v>562</v>
          </cell>
        </row>
        <row r="564">
          <cell r="C564">
            <v>0</v>
          </cell>
          <cell r="D564" t="str">
            <v/>
          </cell>
          <cell r="E564">
            <v>563</v>
          </cell>
        </row>
        <row r="565">
          <cell r="C565">
            <v>0</v>
          </cell>
          <cell r="D565" t="str">
            <v/>
          </cell>
          <cell r="E565">
            <v>564</v>
          </cell>
        </row>
        <row r="566">
          <cell r="C566">
            <v>0</v>
          </cell>
          <cell r="D566" t="str">
            <v/>
          </cell>
          <cell r="E566">
            <v>565</v>
          </cell>
        </row>
        <row r="567">
          <cell r="C567">
            <v>0</v>
          </cell>
          <cell r="D567" t="str">
            <v/>
          </cell>
          <cell r="E567">
            <v>566</v>
          </cell>
        </row>
        <row r="568">
          <cell r="C568">
            <v>0</v>
          </cell>
          <cell r="D568" t="str">
            <v/>
          </cell>
          <cell r="E568">
            <v>567</v>
          </cell>
        </row>
        <row r="569">
          <cell r="C569">
            <v>0</v>
          </cell>
          <cell r="D569" t="str">
            <v/>
          </cell>
          <cell r="E569">
            <v>568</v>
          </cell>
        </row>
        <row r="570">
          <cell r="C570">
            <v>0</v>
          </cell>
          <cell r="D570" t="str">
            <v/>
          </cell>
          <cell r="E570">
            <v>569</v>
          </cell>
        </row>
        <row r="571">
          <cell r="C571">
            <v>0</v>
          </cell>
          <cell r="D571" t="str">
            <v/>
          </cell>
          <cell r="E571">
            <v>570</v>
          </cell>
        </row>
        <row r="572">
          <cell r="C572">
            <v>0</v>
          </cell>
          <cell r="D572" t="str">
            <v/>
          </cell>
          <cell r="E572">
            <v>571</v>
          </cell>
        </row>
        <row r="573">
          <cell r="C573">
            <v>0</v>
          </cell>
          <cell r="D573" t="str">
            <v/>
          </cell>
          <cell r="E573">
            <v>572</v>
          </cell>
        </row>
        <row r="574">
          <cell r="C574">
            <v>0</v>
          </cell>
          <cell r="D574" t="str">
            <v/>
          </cell>
          <cell r="E574">
            <v>573</v>
          </cell>
        </row>
        <row r="575">
          <cell r="C575">
            <v>0</v>
          </cell>
          <cell r="D575" t="str">
            <v/>
          </cell>
          <cell r="E575">
            <v>574</v>
          </cell>
        </row>
        <row r="576">
          <cell r="C576">
            <v>0</v>
          </cell>
          <cell r="D576" t="str">
            <v/>
          </cell>
          <cell r="E576">
            <v>575</v>
          </cell>
        </row>
        <row r="577">
          <cell r="C577">
            <v>0</v>
          </cell>
          <cell r="D577" t="str">
            <v/>
          </cell>
          <cell r="E577">
            <v>576</v>
          </cell>
        </row>
        <row r="578">
          <cell r="C578">
            <v>0</v>
          </cell>
          <cell r="D578" t="str">
            <v/>
          </cell>
          <cell r="E578">
            <v>577</v>
          </cell>
        </row>
        <row r="579">
          <cell r="C579">
            <v>0</v>
          </cell>
          <cell r="D579" t="str">
            <v/>
          </cell>
          <cell r="E579">
            <v>578</v>
          </cell>
        </row>
        <row r="580">
          <cell r="C580">
            <v>0</v>
          </cell>
          <cell r="D580" t="str">
            <v/>
          </cell>
          <cell r="E580">
            <v>579</v>
          </cell>
        </row>
        <row r="581">
          <cell r="C581">
            <v>0</v>
          </cell>
          <cell r="D581" t="str">
            <v/>
          </cell>
          <cell r="E581">
            <v>580</v>
          </cell>
        </row>
        <row r="582">
          <cell r="C582">
            <v>0</v>
          </cell>
          <cell r="D582" t="str">
            <v/>
          </cell>
          <cell r="E582">
            <v>581</v>
          </cell>
        </row>
        <row r="583">
          <cell r="C583">
            <v>0</v>
          </cell>
          <cell r="D583" t="str">
            <v/>
          </cell>
          <cell r="E583">
            <v>582</v>
          </cell>
        </row>
        <row r="584">
          <cell r="C584">
            <v>0</v>
          </cell>
          <cell r="D584" t="str">
            <v/>
          </cell>
          <cell r="E584">
            <v>583</v>
          </cell>
        </row>
        <row r="585">
          <cell r="C585">
            <v>0</v>
          </cell>
          <cell r="D585" t="str">
            <v/>
          </cell>
          <cell r="E585">
            <v>584</v>
          </cell>
        </row>
        <row r="586">
          <cell r="C586">
            <v>0</v>
          </cell>
          <cell r="D586" t="str">
            <v/>
          </cell>
          <cell r="E586">
            <v>585</v>
          </cell>
        </row>
        <row r="587">
          <cell r="C587">
            <v>0</v>
          </cell>
          <cell r="D587" t="str">
            <v/>
          </cell>
          <cell r="E587">
            <v>586</v>
          </cell>
        </row>
        <row r="588">
          <cell r="C588">
            <v>0</v>
          </cell>
          <cell r="D588" t="str">
            <v/>
          </cell>
          <cell r="E588">
            <v>587</v>
          </cell>
        </row>
        <row r="589">
          <cell r="C589">
            <v>0</v>
          </cell>
          <cell r="D589" t="str">
            <v/>
          </cell>
          <cell r="E589">
            <v>588</v>
          </cell>
        </row>
        <row r="590">
          <cell r="C590">
            <v>0</v>
          </cell>
          <cell r="D590" t="str">
            <v/>
          </cell>
          <cell r="E590">
            <v>589</v>
          </cell>
        </row>
        <row r="591">
          <cell r="C591">
            <v>0</v>
          </cell>
          <cell r="D591" t="str">
            <v/>
          </cell>
          <cell r="E591">
            <v>590</v>
          </cell>
        </row>
        <row r="592">
          <cell r="C592">
            <v>0</v>
          </cell>
          <cell r="D592" t="str">
            <v/>
          </cell>
          <cell r="E592">
            <v>591</v>
          </cell>
        </row>
        <row r="593">
          <cell r="C593">
            <v>0</v>
          </cell>
          <cell r="D593" t="str">
            <v/>
          </cell>
          <cell r="E593">
            <v>592</v>
          </cell>
        </row>
        <row r="594">
          <cell r="C594">
            <v>0</v>
          </cell>
          <cell r="D594" t="str">
            <v/>
          </cell>
          <cell r="E594">
            <v>593</v>
          </cell>
        </row>
        <row r="595">
          <cell r="C595">
            <v>0</v>
          </cell>
          <cell r="D595" t="str">
            <v/>
          </cell>
          <cell r="E595">
            <v>594</v>
          </cell>
        </row>
        <row r="596">
          <cell r="C596">
            <v>0</v>
          </cell>
          <cell r="D596" t="str">
            <v/>
          </cell>
          <cell r="E596">
            <v>595</v>
          </cell>
        </row>
        <row r="597">
          <cell r="C597">
            <v>0</v>
          </cell>
          <cell r="D597" t="str">
            <v/>
          </cell>
          <cell r="E597">
            <v>596</v>
          </cell>
        </row>
        <row r="598">
          <cell r="C598">
            <v>0</v>
          </cell>
          <cell r="D598" t="str">
            <v/>
          </cell>
          <cell r="E598">
            <v>597</v>
          </cell>
        </row>
        <row r="599">
          <cell r="C599">
            <v>0</v>
          </cell>
          <cell r="D599" t="str">
            <v/>
          </cell>
          <cell r="E599">
            <v>598</v>
          </cell>
        </row>
        <row r="600">
          <cell r="C600">
            <v>0</v>
          </cell>
          <cell r="D600" t="str">
            <v/>
          </cell>
          <cell r="E600">
            <v>599</v>
          </cell>
        </row>
        <row r="601">
          <cell r="C601">
            <v>0</v>
          </cell>
          <cell r="D601" t="str">
            <v/>
          </cell>
          <cell r="E601">
            <v>600</v>
          </cell>
        </row>
        <row r="602">
          <cell r="C602">
            <v>0</v>
          </cell>
          <cell r="D602" t="str">
            <v/>
          </cell>
          <cell r="E602">
            <v>601</v>
          </cell>
        </row>
        <row r="603">
          <cell r="C603">
            <v>0</v>
          </cell>
          <cell r="D603" t="str">
            <v/>
          </cell>
          <cell r="E603">
            <v>602</v>
          </cell>
        </row>
        <row r="604">
          <cell r="C604">
            <v>0</v>
          </cell>
          <cell r="D604" t="str">
            <v/>
          </cell>
          <cell r="E604">
            <v>603</v>
          </cell>
        </row>
        <row r="605">
          <cell r="C605">
            <v>0</v>
          </cell>
          <cell r="D605" t="str">
            <v/>
          </cell>
          <cell r="E605">
            <v>604</v>
          </cell>
        </row>
        <row r="606">
          <cell r="C606">
            <v>0</v>
          </cell>
          <cell r="D606" t="str">
            <v/>
          </cell>
          <cell r="E606">
            <v>605</v>
          </cell>
        </row>
        <row r="607">
          <cell r="C607">
            <v>0</v>
          </cell>
          <cell r="D607" t="str">
            <v/>
          </cell>
          <cell r="E607">
            <v>606</v>
          </cell>
        </row>
        <row r="608">
          <cell r="C608">
            <v>0</v>
          </cell>
          <cell r="D608" t="str">
            <v/>
          </cell>
          <cell r="E608">
            <v>607</v>
          </cell>
        </row>
        <row r="609">
          <cell r="C609">
            <v>0</v>
          </cell>
          <cell r="D609" t="str">
            <v/>
          </cell>
          <cell r="E609">
            <v>608</v>
          </cell>
        </row>
        <row r="610">
          <cell r="C610">
            <v>0</v>
          </cell>
          <cell r="D610" t="str">
            <v/>
          </cell>
          <cell r="E610">
            <v>609</v>
          </cell>
        </row>
        <row r="611">
          <cell r="C611">
            <v>0</v>
          </cell>
          <cell r="D611" t="str">
            <v/>
          </cell>
          <cell r="E611">
            <v>610</v>
          </cell>
        </row>
        <row r="612">
          <cell r="C612">
            <v>0</v>
          </cell>
          <cell r="D612" t="str">
            <v/>
          </cell>
          <cell r="E612">
            <v>611</v>
          </cell>
        </row>
        <row r="613">
          <cell r="C613">
            <v>0</v>
          </cell>
          <cell r="D613" t="str">
            <v/>
          </cell>
          <cell r="E613">
            <v>612</v>
          </cell>
        </row>
        <row r="614">
          <cell r="C614">
            <v>0</v>
          </cell>
          <cell r="D614" t="str">
            <v/>
          </cell>
          <cell r="E614">
            <v>613</v>
          </cell>
        </row>
        <row r="615">
          <cell r="C615">
            <v>0</v>
          </cell>
          <cell r="D615" t="str">
            <v/>
          </cell>
          <cell r="E615">
            <v>614</v>
          </cell>
        </row>
        <row r="616">
          <cell r="C616">
            <v>0</v>
          </cell>
          <cell r="D616" t="str">
            <v/>
          </cell>
          <cell r="E616">
            <v>615</v>
          </cell>
        </row>
        <row r="617">
          <cell r="C617">
            <v>0</v>
          </cell>
          <cell r="D617" t="str">
            <v/>
          </cell>
          <cell r="E617">
            <v>616</v>
          </cell>
        </row>
        <row r="618">
          <cell r="C618">
            <v>0</v>
          </cell>
          <cell r="D618" t="str">
            <v/>
          </cell>
          <cell r="E618">
            <v>617</v>
          </cell>
        </row>
        <row r="619">
          <cell r="C619">
            <v>0</v>
          </cell>
          <cell r="D619" t="str">
            <v/>
          </cell>
          <cell r="E619">
            <v>618</v>
          </cell>
        </row>
        <row r="620">
          <cell r="C620">
            <v>0</v>
          </cell>
          <cell r="D620" t="str">
            <v/>
          </cell>
          <cell r="E620">
            <v>619</v>
          </cell>
        </row>
        <row r="621">
          <cell r="C621">
            <v>0</v>
          </cell>
          <cell r="D621" t="str">
            <v/>
          </cell>
          <cell r="E621">
            <v>620</v>
          </cell>
        </row>
        <row r="622">
          <cell r="C622">
            <v>0</v>
          </cell>
          <cell r="D622" t="str">
            <v/>
          </cell>
          <cell r="E622">
            <v>621</v>
          </cell>
        </row>
        <row r="623">
          <cell r="C623">
            <v>0</v>
          </cell>
          <cell r="D623" t="str">
            <v/>
          </cell>
          <cell r="E623">
            <v>622</v>
          </cell>
        </row>
        <row r="624">
          <cell r="C624">
            <v>0</v>
          </cell>
          <cell r="D624" t="str">
            <v/>
          </cell>
          <cell r="E624">
            <v>623</v>
          </cell>
        </row>
        <row r="625">
          <cell r="C625">
            <v>0</v>
          </cell>
          <cell r="D625" t="str">
            <v/>
          </cell>
          <cell r="E625">
            <v>624</v>
          </cell>
        </row>
        <row r="626">
          <cell r="C626">
            <v>0</v>
          </cell>
          <cell r="D626" t="str">
            <v/>
          </cell>
          <cell r="E626">
            <v>625</v>
          </cell>
        </row>
        <row r="627">
          <cell r="C627">
            <v>0</v>
          </cell>
          <cell r="D627" t="str">
            <v/>
          </cell>
          <cell r="E627">
            <v>626</v>
          </cell>
        </row>
        <row r="628">
          <cell r="C628">
            <v>0</v>
          </cell>
          <cell r="D628" t="str">
            <v/>
          </cell>
          <cell r="E628">
            <v>627</v>
          </cell>
        </row>
        <row r="629">
          <cell r="C629">
            <v>0</v>
          </cell>
          <cell r="D629" t="str">
            <v/>
          </cell>
          <cell r="E629">
            <v>628</v>
          </cell>
        </row>
        <row r="630">
          <cell r="C630">
            <v>0</v>
          </cell>
          <cell r="D630" t="str">
            <v/>
          </cell>
          <cell r="E630">
            <v>629</v>
          </cell>
        </row>
        <row r="631">
          <cell r="C631">
            <v>0</v>
          </cell>
          <cell r="D631" t="str">
            <v/>
          </cell>
          <cell r="E631">
            <v>630</v>
          </cell>
        </row>
        <row r="632">
          <cell r="C632">
            <v>0</v>
          </cell>
          <cell r="D632" t="str">
            <v/>
          </cell>
          <cell r="E632">
            <v>631</v>
          </cell>
        </row>
        <row r="633">
          <cell r="C633">
            <v>0</v>
          </cell>
          <cell r="D633" t="str">
            <v/>
          </cell>
          <cell r="E633">
            <v>632</v>
          </cell>
        </row>
        <row r="634">
          <cell r="C634">
            <v>0</v>
          </cell>
          <cell r="D634" t="str">
            <v/>
          </cell>
          <cell r="E634">
            <v>633</v>
          </cell>
        </row>
        <row r="635">
          <cell r="C635">
            <v>0</v>
          </cell>
          <cell r="D635" t="str">
            <v/>
          </cell>
          <cell r="E635">
            <v>634</v>
          </cell>
        </row>
        <row r="636">
          <cell r="C636">
            <v>0</v>
          </cell>
          <cell r="D636" t="str">
            <v/>
          </cell>
          <cell r="E636">
            <v>635</v>
          </cell>
        </row>
        <row r="637">
          <cell r="C637">
            <v>0</v>
          </cell>
          <cell r="D637" t="str">
            <v/>
          </cell>
          <cell r="E637">
            <v>636</v>
          </cell>
        </row>
        <row r="638">
          <cell r="C638">
            <v>0</v>
          </cell>
          <cell r="D638" t="str">
            <v/>
          </cell>
          <cell r="E638">
            <v>637</v>
          </cell>
        </row>
        <row r="639">
          <cell r="C639">
            <v>0</v>
          </cell>
          <cell r="D639" t="str">
            <v/>
          </cell>
          <cell r="E639">
            <v>638</v>
          </cell>
        </row>
        <row r="640">
          <cell r="C640">
            <v>0</v>
          </cell>
          <cell r="D640" t="str">
            <v/>
          </cell>
          <cell r="E640">
            <v>639</v>
          </cell>
        </row>
        <row r="641">
          <cell r="C641">
            <v>0</v>
          </cell>
          <cell r="D641" t="str">
            <v/>
          </cell>
          <cell r="E641">
            <v>640</v>
          </cell>
        </row>
        <row r="642">
          <cell r="C642">
            <v>0</v>
          </cell>
          <cell r="D642" t="str">
            <v/>
          </cell>
          <cell r="E642">
            <v>641</v>
          </cell>
        </row>
        <row r="643">
          <cell r="C643">
            <v>0</v>
          </cell>
          <cell r="D643" t="str">
            <v/>
          </cell>
          <cell r="E643">
            <v>642</v>
          </cell>
        </row>
        <row r="644">
          <cell r="C644">
            <v>0</v>
          </cell>
          <cell r="D644" t="str">
            <v/>
          </cell>
          <cell r="E644">
            <v>643</v>
          </cell>
        </row>
        <row r="645">
          <cell r="C645">
            <v>0</v>
          </cell>
          <cell r="D645" t="str">
            <v/>
          </cell>
          <cell r="E645">
            <v>644</v>
          </cell>
        </row>
        <row r="646">
          <cell r="C646">
            <v>0</v>
          </cell>
          <cell r="D646" t="str">
            <v/>
          </cell>
          <cell r="E646">
            <v>645</v>
          </cell>
        </row>
        <row r="647">
          <cell r="C647">
            <v>0</v>
          </cell>
          <cell r="D647" t="str">
            <v/>
          </cell>
          <cell r="E647">
            <v>646</v>
          </cell>
        </row>
        <row r="648">
          <cell r="C648">
            <v>0</v>
          </cell>
          <cell r="D648" t="str">
            <v/>
          </cell>
          <cell r="E648">
            <v>647</v>
          </cell>
        </row>
        <row r="649">
          <cell r="C649">
            <v>0</v>
          </cell>
          <cell r="D649" t="str">
            <v/>
          </cell>
          <cell r="E649">
            <v>648</v>
          </cell>
        </row>
        <row r="650">
          <cell r="C650">
            <v>0</v>
          </cell>
          <cell r="D650" t="str">
            <v/>
          </cell>
          <cell r="E650">
            <v>649</v>
          </cell>
        </row>
        <row r="651">
          <cell r="C651">
            <v>0</v>
          </cell>
          <cell r="D651" t="str">
            <v/>
          </cell>
          <cell r="E651">
            <v>650</v>
          </cell>
        </row>
        <row r="652">
          <cell r="C652">
            <v>0</v>
          </cell>
          <cell r="D652" t="str">
            <v/>
          </cell>
          <cell r="E652">
            <v>651</v>
          </cell>
        </row>
        <row r="653">
          <cell r="C653">
            <v>0</v>
          </cell>
          <cell r="D653" t="str">
            <v/>
          </cell>
          <cell r="E653">
            <v>652</v>
          </cell>
        </row>
        <row r="654">
          <cell r="C654">
            <v>0</v>
          </cell>
          <cell r="D654" t="str">
            <v/>
          </cell>
          <cell r="E654">
            <v>653</v>
          </cell>
        </row>
        <row r="655">
          <cell r="C655">
            <v>0</v>
          </cell>
          <cell r="D655" t="str">
            <v/>
          </cell>
          <cell r="E655">
            <v>654</v>
          </cell>
        </row>
        <row r="656">
          <cell r="C656">
            <v>0</v>
          </cell>
          <cell r="D656" t="str">
            <v/>
          </cell>
          <cell r="E656">
            <v>655</v>
          </cell>
        </row>
        <row r="657">
          <cell r="C657">
            <v>0</v>
          </cell>
          <cell r="D657" t="str">
            <v/>
          </cell>
          <cell r="E657">
            <v>656</v>
          </cell>
        </row>
        <row r="658">
          <cell r="C658">
            <v>0</v>
          </cell>
          <cell r="D658" t="str">
            <v/>
          </cell>
          <cell r="E658">
            <v>657</v>
          </cell>
        </row>
        <row r="659">
          <cell r="C659">
            <v>0</v>
          </cell>
          <cell r="D659" t="str">
            <v/>
          </cell>
          <cell r="E659">
            <v>658</v>
          </cell>
        </row>
        <row r="660">
          <cell r="C660">
            <v>0</v>
          </cell>
          <cell r="D660" t="str">
            <v/>
          </cell>
          <cell r="E660">
            <v>659</v>
          </cell>
        </row>
        <row r="661">
          <cell r="C661">
            <v>0</v>
          </cell>
          <cell r="D661" t="str">
            <v/>
          </cell>
          <cell r="E661">
            <v>660</v>
          </cell>
        </row>
        <row r="662">
          <cell r="C662">
            <v>0</v>
          </cell>
          <cell r="D662" t="str">
            <v/>
          </cell>
          <cell r="E662">
            <v>661</v>
          </cell>
        </row>
        <row r="663">
          <cell r="C663">
            <v>0</v>
          </cell>
          <cell r="D663" t="str">
            <v/>
          </cell>
          <cell r="E663">
            <v>662</v>
          </cell>
        </row>
        <row r="664">
          <cell r="C664">
            <v>0</v>
          </cell>
          <cell r="D664" t="str">
            <v/>
          </cell>
          <cell r="E664">
            <v>663</v>
          </cell>
        </row>
        <row r="665">
          <cell r="C665">
            <v>0</v>
          </cell>
          <cell r="D665" t="str">
            <v/>
          </cell>
          <cell r="E665">
            <v>664</v>
          </cell>
        </row>
        <row r="666">
          <cell r="C666">
            <v>0</v>
          </cell>
          <cell r="D666" t="str">
            <v/>
          </cell>
          <cell r="E666">
            <v>665</v>
          </cell>
        </row>
        <row r="667">
          <cell r="C667">
            <v>0</v>
          </cell>
          <cell r="D667" t="str">
            <v/>
          </cell>
          <cell r="E667">
            <v>666</v>
          </cell>
        </row>
        <row r="668">
          <cell r="C668">
            <v>0</v>
          </cell>
          <cell r="D668" t="str">
            <v/>
          </cell>
          <cell r="E668">
            <v>667</v>
          </cell>
        </row>
        <row r="669">
          <cell r="C669">
            <v>0</v>
          </cell>
          <cell r="D669" t="str">
            <v/>
          </cell>
          <cell r="E669">
            <v>668</v>
          </cell>
        </row>
        <row r="670">
          <cell r="C670">
            <v>0</v>
          </cell>
          <cell r="D670" t="str">
            <v/>
          </cell>
          <cell r="E670">
            <v>669</v>
          </cell>
        </row>
        <row r="671">
          <cell r="C671">
            <v>0</v>
          </cell>
          <cell r="D671" t="str">
            <v/>
          </cell>
          <cell r="E671">
            <v>670</v>
          </cell>
        </row>
        <row r="672">
          <cell r="C672">
            <v>0</v>
          </cell>
          <cell r="D672" t="str">
            <v/>
          </cell>
          <cell r="E672">
            <v>671</v>
          </cell>
        </row>
        <row r="673">
          <cell r="C673">
            <v>0</v>
          </cell>
          <cell r="D673" t="str">
            <v/>
          </cell>
          <cell r="E673">
            <v>672</v>
          </cell>
        </row>
        <row r="674">
          <cell r="C674">
            <v>0</v>
          </cell>
          <cell r="D674" t="str">
            <v/>
          </cell>
          <cell r="E674">
            <v>673</v>
          </cell>
        </row>
        <row r="675">
          <cell r="C675">
            <v>0</v>
          </cell>
          <cell r="D675" t="str">
            <v/>
          </cell>
          <cell r="E675">
            <v>674</v>
          </cell>
        </row>
        <row r="676">
          <cell r="C676">
            <v>0</v>
          </cell>
          <cell r="D676" t="str">
            <v/>
          </cell>
          <cell r="E676">
            <v>675</v>
          </cell>
        </row>
        <row r="677">
          <cell r="C677">
            <v>0</v>
          </cell>
          <cell r="D677" t="str">
            <v/>
          </cell>
          <cell r="E677">
            <v>676</v>
          </cell>
        </row>
        <row r="678">
          <cell r="C678">
            <v>0</v>
          </cell>
          <cell r="D678" t="str">
            <v/>
          </cell>
          <cell r="E678">
            <v>677</v>
          </cell>
        </row>
        <row r="679">
          <cell r="C679">
            <v>0</v>
          </cell>
          <cell r="D679" t="str">
            <v/>
          </cell>
          <cell r="E679">
            <v>678</v>
          </cell>
        </row>
        <row r="680">
          <cell r="C680">
            <v>0</v>
          </cell>
          <cell r="D680" t="str">
            <v/>
          </cell>
          <cell r="E680">
            <v>679</v>
          </cell>
        </row>
        <row r="681">
          <cell r="C681">
            <v>0</v>
          </cell>
          <cell r="D681" t="str">
            <v/>
          </cell>
          <cell r="E681">
            <v>680</v>
          </cell>
        </row>
        <row r="682">
          <cell r="C682">
            <v>0</v>
          </cell>
          <cell r="D682" t="str">
            <v/>
          </cell>
          <cell r="E682">
            <v>681</v>
          </cell>
        </row>
        <row r="683">
          <cell r="C683">
            <v>0</v>
          </cell>
          <cell r="D683" t="str">
            <v/>
          </cell>
          <cell r="E683">
            <v>682</v>
          </cell>
        </row>
        <row r="684">
          <cell r="C684">
            <v>0</v>
          </cell>
          <cell r="D684" t="str">
            <v/>
          </cell>
          <cell r="E684">
            <v>683</v>
          </cell>
        </row>
        <row r="685">
          <cell r="C685">
            <v>0</v>
          </cell>
          <cell r="D685" t="str">
            <v/>
          </cell>
          <cell r="E685">
            <v>684</v>
          </cell>
        </row>
        <row r="686">
          <cell r="C686">
            <v>0</v>
          </cell>
          <cell r="D686" t="str">
            <v/>
          </cell>
          <cell r="E686">
            <v>685</v>
          </cell>
        </row>
        <row r="687">
          <cell r="C687">
            <v>0</v>
          </cell>
          <cell r="D687" t="str">
            <v/>
          </cell>
          <cell r="E687">
            <v>686</v>
          </cell>
        </row>
        <row r="688">
          <cell r="C688">
            <v>0</v>
          </cell>
          <cell r="D688" t="str">
            <v/>
          </cell>
          <cell r="E688">
            <v>687</v>
          </cell>
        </row>
        <row r="689">
          <cell r="C689">
            <v>0</v>
          </cell>
          <cell r="D689" t="str">
            <v/>
          </cell>
          <cell r="E689">
            <v>688</v>
          </cell>
        </row>
        <row r="690">
          <cell r="C690">
            <v>0</v>
          </cell>
          <cell r="D690" t="str">
            <v/>
          </cell>
          <cell r="E690">
            <v>689</v>
          </cell>
        </row>
        <row r="691">
          <cell r="C691">
            <v>0</v>
          </cell>
          <cell r="D691" t="str">
            <v/>
          </cell>
          <cell r="E691">
            <v>690</v>
          </cell>
        </row>
        <row r="692">
          <cell r="C692">
            <v>0</v>
          </cell>
          <cell r="D692" t="str">
            <v/>
          </cell>
          <cell r="E692">
            <v>691</v>
          </cell>
        </row>
        <row r="693">
          <cell r="C693">
            <v>0</v>
          </cell>
          <cell r="D693" t="str">
            <v/>
          </cell>
          <cell r="E693">
            <v>692</v>
          </cell>
        </row>
        <row r="694">
          <cell r="C694">
            <v>0</v>
          </cell>
          <cell r="D694" t="str">
            <v/>
          </cell>
          <cell r="E694">
            <v>693</v>
          </cell>
        </row>
        <row r="695">
          <cell r="C695">
            <v>0</v>
          </cell>
          <cell r="D695" t="str">
            <v/>
          </cell>
          <cell r="E695">
            <v>694</v>
          </cell>
        </row>
        <row r="696">
          <cell r="C696">
            <v>0</v>
          </cell>
          <cell r="D696" t="str">
            <v/>
          </cell>
          <cell r="E696">
            <v>695</v>
          </cell>
        </row>
        <row r="697">
          <cell r="C697">
            <v>0</v>
          </cell>
          <cell r="D697" t="str">
            <v/>
          </cell>
          <cell r="E697">
            <v>696</v>
          </cell>
        </row>
        <row r="698">
          <cell r="C698">
            <v>0</v>
          </cell>
          <cell r="D698" t="str">
            <v/>
          </cell>
          <cell r="E698">
            <v>697</v>
          </cell>
        </row>
        <row r="699">
          <cell r="C699">
            <v>0</v>
          </cell>
          <cell r="D699" t="str">
            <v/>
          </cell>
          <cell r="E699">
            <v>698</v>
          </cell>
        </row>
        <row r="700">
          <cell r="C700">
            <v>0</v>
          </cell>
          <cell r="D700" t="str">
            <v/>
          </cell>
          <cell r="E700">
            <v>699</v>
          </cell>
        </row>
        <row r="701">
          <cell r="C701">
            <v>0</v>
          </cell>
          <cell r="D701" t="str">
            <v/>
          </cell>
          <cell r="E701">
            <v>700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3"/>
  <sheetViews>
    <sheetView tabSelected="1" topLeftCell="A374" workbookViewId="0">
      <selection activeCell="E462" sqref="E462"/>
    </sheetView>
  </sheetViews>
  <sheetFormatPr defaultColWidth="10.7109375" defaultRowHeight="14.25" x14ac:dyDescent="0.25"/>
  <cols>
    <col min="1" max="2" width="26.28515625" style="13" customWidth="1"/>
    <col min="3" max="3" width="26.28515625" style="13" hidden="1" customWidth="1"/>
    <col min="4" max="4" width="6.7109375" style="14" hidden="1" customWidth="1"/>
    <col min="5" max="5" width="32.7109375" style="13" customWidth="1"/>
    <col min="6" max="6" width="8.7109375" style="15" customWidth="1"/>
    <col min="7" max="7" width="8.7109375" style="16" customWidth="1"/>
    <col min="8" max="8" width="10.7109375" style="15" hidden="1" customWidth="1"/>
    <col min="9" max="9" width="10.7109375" style="15" customWidth="1"/>
    <col min="10" max="12" width="10.7109375" style="15" hidden="1" customWidth="1"/>
    <col min="13" max="13" width="10.85546875" style="15" customWidth="1"/>
    <col min="14" max="14" width="10.85546875" style="17" customWidth="1"/>
    <col min="15" max="256" width="10.7109375" style="6"/>
    <col min="257" max="259" width="26.28515625" style="6" customWidth="1"/>
    <col min="260" max="260" width="6.7109375" style="6" customWidth="1"/>
    <col min="261" max="261" width="32.7109375" style="6" customWidth="1"/>
    <col min="262" max="263" width="8.7109375" style="6" customWidth="1"/>
    <col min="264" max="268" width="10.7109375" style="6" customWidth="1"/>
    <col min="269" max="270" width="10.85546875" style="6" customWidth="1"/>
    <col min="271" max="512" width="10.7109375" style="6"/>
    <col min="513" max="515" width="26.28515625" style="6" customWidth="1"/>
    <col min="516" max="516" width="6.7109375" style="6" customWidth="1"/>
    <col min="517" max="517" width="32.7109375" style="6" customWidth="1"/>
    <col min="518" max="519" width="8.7109375" style="6" customWidth="1"/>
    <col min="520" max="524" width="10.7109375" style="6" customWidth="1"/>
    <col min="525" max="526" width="10.85546875" style="6" customWidth="1"/>
    <col min="527" max="768" width="10.7109375" style="6"/>
    <col min="769" max="771" width="26.28515625" style="6" customWidth="1"/>
    <col min="772" max="772" width="6.7109375" style="6" customWidth="1"/>
    <col min="773" max="773" width="32.7109375" style="6" customWidth="1"/>
    <col min="774" max="775" width="8.7109375" style="6" customWidth="1"/>
    <col min="776" max="780" width="10.7109375" style="6" customWidth="1"/>
    <col min="781" max="782" width="10.85546875" style="6" customWidth="1"/>
    <col min="783" max="1024" width="10.7109375" style="6"/>
    <col min="1025" max="1027" width="26.28515625" style="6" customWidth="1"/>
    <col min="1028" max="1028" width="6.7109375" style="6" customWidth="1"/>
    <col min="1029" max="1029" width="32.7109375" style="6" customWidth="1"/>
    <col min="1030" max="1031" width="8.7109375" style="6" customWidth="1"/>
    <col min="1032" max="1036" width="10.7109375" style="6" customWidth="1"/>
    <col min="1037" max="1038" width="10.85546875" style="6" customWidth="1"/>
    <col min="1039" max="1280" width="10.7109375" style="6"/>
    <col min="1281" max="1283" width="26.28515625" style="6" customWidth="1"/>
    <col min="1284" max="1284" width="6.7109375" style="6" customWidth="1"/>
    <col min="1285" max="1285" width="32.7109375" style="6" customWidth="1"/>
    <col min="1286" max="1287" width="8.7109375" style="6" customWidth="1"/>
    <col min="1288" max="1292" width="10.7109375" style="6" customWidth="1"/>
    <col min="1293" max="1294" width="10.85546875" style="6" customWidth="1"/>
    <col min="1295" max="1536" width="10.7109375" style="6"/>
    <col min="1537" max="1539" width="26.28515625" style="6" customWidth="1"/>
    <col min="1540" max="1540" width="6.7109375" style="6" customWidth="1"/>
    <col min="1541" max="1541" width="32.7109375" style="6" customWidth="1"/>
    <col min="1542" max="1543" width="8.7109375" style="6" customWidth="1"/>
    <col min="1544" max="1548" width="10.7109375" style="6" customWidth="1"/>
    <col min="1549" max="1550" width="10.85546875" style="6" customWidth="1"/>
    <col min="1551" max="1792" width="10.7109375" style="6"/>
    <col min="1793" max="1795" width="26.28515625" style="6" customWidth="1"/>
    <col min="1796" max="1796" width="6.7109375" style="6" customWidth="1"/>
    <col min="1797" max="1797" width="32.7109375" style="6" customWidth="1"/>
    <col min="1798" max="1799" width="8.7109375" style="6" customWidth="1"/>
    <col min="1800" max="1804" width="10.7109375" style="6" customWidth="1"/>
    <col min="1805" max="1806" width="10.85546875" style="6" customWidth="1"/>
    <col min="1807" max="2048" width="10.7109375" style="6"/>
    <col min="2049" max="2051" width="26.28515625" style="6" customWidth="1"/>
    <col min="2052" max="2052" width="6.7109375" style="6" customWidth="1"/>
    <col min="2053" max="2053" width="32.7109375" style="6" customWidth="1"/>
    <col min="2054" max="2055" width="8.7109375" style="6" customWidth="1"/>
    <col min="2056" max="2060" width="10.7109375" style="6" customWidth="1"/>
    <col min="2061" max="2062" width="10.85546875" style="6" customWidth="1"/>
    <col min="2063" max="2304" width="10.7109375" style="6"/>
    <col min="2305" max="2307" width="26.28515625" style="6" customWidth="1"/>
    <col min="2308" max="2308" width="6.7109375" style="6" customWidth="1"/>
    <col min="2309" max="2309" width="32.7109375" style="6" customWidth="1"/>
    <col min="2310" max="2311" width="8.7109375" style="6" customWidth="1"/>
    <col min="2312" max="2316" width="10.7109375" style="6" customWidth="1"/>
    <col min="2317" max="2318" width="10.85546875" style="6" customWidth="1"/>
    <col min="2319" max="2560" width="10.7109375" style="6"/>
    <col min="2561" max="2563" width="26.28515625" style="6" customWidth="1"/>
    <col min="2564" max="2564" width="6.7109375" style="6" customWidth="1"/>
    <col min="2565" max="2565" width="32.7109375" style="6" customWidth="1"/>
    <col min="2566" max="2567" width="8.7109375" style="6" customWidth="1"/>
    <col min="2568" max="2572" width="10.7109375" style="6" customWidth="1"/>
    <col min="2573" max="2574" width="10.85546875" style="6" customWidth="1"/>
    <col min="2575" max="2816" width="10.7109375" style="6"/>
    <col min="2817" max="2819" width="26.28515625" style="6" customWidth="1"/>
    <col min="2820" max="2820" width="6.7109375" style="6" customWidth="1"/>
    <col min="2821" max="2821" width="32.7109375" style="6" customWidth="1"/>
    <col min="2822" max="2823" width="8.7109375" style="6" customWidth="1"/>
    <col min="2824" max="2828" width="10.7109375" style="6" customWidth="1"/>
    <col min="2829" max="2830" width="10.85546875" style="6" customWidth="1"/>
    <col min="2831" max="3072" width="10.7109375" style="6"/>
    <col min="3073" max="3075" width="26.28515625" style="6" customWidth="1"/>
    <col min="3076" max="3076" width="6.7109375" style="6" customWidth="1"/>
    <col min="3077" max="3077" width="32.7109375" style="6" customWidth="1"/>
    <col min="3078" max="3079" width="8.7109375" style="6" customWidth="1"/>
    <col min="3080" max="3084" width="10.7109375" style="6" customWidth="1"/>
    <col min="3085" max="3086" width="10.85546875" style="6" customWidth="1"/>
    <col min="3087" max="3328" width="10.7109375" style="6"/>
    <col min="3329" max="3331" width="26.28515625" style="6" customWidth="1"/>
    <col min="3332" max="3332" width="6.7109375" style="6" customWidth="1"/>
    <col min="3333" max="3333" width="32.7109375" style="6" customWidth="1"/>
    <col min="3334" max="3335" width="8.7109375" style="6" customWidth="1"/>
    <col min="3336" max="3340" width="10.7109375" style="6" customWidth="1"/>
    <col min="3341" max="3342" width="10.85546875" style="6" customWidth="1"/>
    <col min="3343" max="3584" width="10.7109375" style="6"/>
    <col min="3585" max="3587" width="26.28515625" style="6" customWidth="1"/>
    <col min="3588" max="3588" width="6.7109375" style="6" customWidth="1"/>
    <col min="3589" max="3589" width="32.7109375" style="6" customWidth="1"/>
    <col min="3590" max="3591" width="8.7109375" style="6" customWidth="1"/>
    <col min="3592" max="3596" width="10.7109375" style="6" customWidth="1"/>
    <col min="3597" max="3598" width="10.85546875" style="6" customWidth="1"/>
    <col min="3599" max="3840" width="10.7109375" style="6"/>
    <col min="3841" max="3843" width="26.28515625" style="6" customWidth="1"/>
    <col min="3844" max="3844" width="6.7109375" style="6" customWidth="1"/>
    <col min="3845" max="3845" width="32.7109375" style="6" customWidth="1"/>
    <col min="3846" max="3847" width="8.7109375" style="6" customWidth="1"/>
    <col min="3848" max="3852" width="10.7109375" style="6" customWidth="1"/>
    <col min="3853" max="3854" width="10.85546875" style="6" customWidth="1"/>
    <col min="3855" max="4096" width="10.7109375" style="6"/>
    <col min="4097" max="4099" width="26.28515625" style="6" customWidth="1"/>
    <col min="4100" max="4100" width="6.7109375" style="6" customWidth="1"/>
    <col min="4101" max="4101" width="32.7109375" style="6" customWidth="1"/>
    <col min="4102" max="4103" width="8.7109375" style="6" customWidth="1"/>
    <col min="4104" max="4108" width="10.7109375" style="6" customWidth="1"/>
    <col min="4109" max="4110" width="10.85546875" style="6" customWidth="1"/>
    <col min="4111" max="4352" width="10.7109375" style="6"/>
    <col min="4353" max="4355" width="26.28515625" style="6" customWidth="1"/>
    <col min="4356" max="4356" width="6.7109375" style="6" customWidth="1"/>
    <col min="4357" max="4357" width="32.7109375" style="6" customWidth="1"/>
    <col min="4358" max="4359" width="8.7109375" style="6" customWidth="1"/>
    <col min="4360" max="4364" width="10.7109375" style="6" customWidth="1"/>
    <col min="4365" max="4366" width="10.85546875" style="6" customWidth="1"/>
    <col min="4367" max="4608" width="10.7109375" style="6"/>
    <col min="4609" max="4611" width="26.28515625" style="6" customWidth="1"/>
    <col min="4612" max="4612" width="6.7109375" style="6" customWidth="1"/>
    <col min="4613" max="4613" width="32.7109375" style="6" customWidth="1"/>
    <col min="4614" max="4615" width="8.7109375" style="6" customWidth="1"/>
    <col min="4616" max="4620" width="10.7109375" style="6" customWidth="1"/>
    <col min="4621" max="4622" width="10.85546875" style="6" customWidth="1"/>
    <col min="4623" max="4864" width="10.7109375" style="6"/>
    <col min="4865" max="4867" width="26.28515625" style="6" customWidth="1"/>
    <col min="4868" max="4868" width="6.7109375" style="6" customWidth="1"/>
    <col min="4869" max="4869" width="32.7109375" style="6" customWidth="1"/>
    <col min="4870" max="4871" width="8.7109375" style="6" customWidth="1"/>
    <col min="4872" max="4876" width="10.7109375" style="6" customWidth="1"/>
    <col min="4877" max="4878" width="10.85546875" style="6" customWidth="1"/>
    <col min="4879" max="5120" width="10.7109375" style="6"/>
    <col min="5121" max="5123" width="26.28515625" style="6" customWidth="1"/>
    <col min="5124" max="5124" width="6.7109375" style="6" customWidth="1"/>
    <col min="5125" max="5125" width="32.7109375" style="6" customWidth="1"/>
    <col min="5126" max="5127" width="8.7109375" style="6" customWidth="1"/>
    <col min="5128" max="5132" width="10.7109375" style="6" customWidth="1"/>
    <col min="5133" max="5134" width="10.85546875" style="6" customWidth="1"/>
    <col min="5135" max="5376" width="10.7109375" style="6"/>
    <col min="5377" max="5379" width="26.28515625" style="6" customWidth="1"/>
    <col min="5380" max="5380" width="6.7109375" style="6" customWidth="1"/>
    <col min="5381" max="5381" width="32.7109375" style="6" customWidth="1"/>
    <col min="5382" max="5383" width="8.7109375" style="6" customWidth="1"/>
    <col min="5384" max="5388" width="10.7109375" style="6" customWidth="1"/>
    <col min="5389" max="5390" width="10.85546875" style="6" customWidth="1"/>
    <col min="5391" max="5632" width="10.7109375" style="6"/>
    <col min="5633" max="5635" width="26.28515625" style="6" customWidth="1"/>
    <col min="5636" max="5636" width="6.7109375" style="6" customWidth="1"/>
    <col min="5637" max="5637" width="32.7109375" style="6" customWidth="1"/>
    <col min="5638" max="5639" width="8.7109375" style="6" customWidth="1"/>
    <col min="5640" max="5644" width="10.7109375" style="6" customWidth="1"/>
    <col min="5645" max="5646" width="10.85546875" style="6" customWidth="1"/>
    <col min="5647" max="5888" width="10.7109375" style="6"/>
    <col min="5889" max="5891" width="26.28515625" style="6" customWidth="1"/>
    <col min="5892" max="5892" width="6.7109375" style="6" customWidth="1"/>
    <col min="5893" max="5893" width="32.7109375" style="6" customWidth="1"/>
    <col min="5894" max="5895" width="8.7109375" style="6" customWidth="1"/>
    <col min="5896" max="5900" width="10.7109375" style="6" customWidth="1"/>
    <col min="5901" max="5902" width="10.85546875" style="6" customWidth="1"/>
    <col min="5903" max="6144" width="10.7109375" style="6"/>
    <col min="6145" max="6147" width="26.28515625" style="6" customWidth="1"/>
    <col min="6148" max="6148" width="6.7109375" style="6" customWidth="1"/>
    <col min="6149" max="6149" width="32.7109375" style="6" customWidth="1"/>
    <col min="6150" max="6151" width="8.7109375" style="6" customWidth="1"/>
    <col min="6152" max="6156" width="10.7109375" style="6" customWidth="1"/>
    <col min="6157" max="6158" width="10.85546875" style="6" customWidth="1"/>
    <col min="6159" max="6400" width="10.7109375" style="6"/>
    <col min="6401" max="6403" width="26.28515625" style="6" customWidth="1"/>
    <col min="6404" max="6404" width="6.7109375" style="6" customWidth="1"/>
    <col min="6405" max="6405" width="32.7109375" style="6" customWidth="1"/>
    <col min="6406" max="6407" width="8.7109375" style="6" customWidth="1"/>
    <col min="6408" max="6412" width="10.7109375" style="6" customWidth="1"/>
    <col min="6413" max="6414" width="10.85546875" style="6" customWidth="1"/>
    <col min="6415" max="6656" width="10.7109375" style="6"/>
    <col min="6657" max="6659" width="26.28515625" style="6" customWidth="1"/>
    <col min="6660" max="6660" width="6.7109375" style="6" customWidth="1"/>
    <col min="6661" max="6661" width="32.7109375" style="6" customWidth="1"/>
    <col min="6662" max="6663" width="8.7109375" style="6" customWidth="1"/>
    <col min="6664" max="6668" width="10.7109375" style="6" customWidth="1"/>
    <col min="6669" max="6670" width="10.85546875" style="6" customWidth="1"/>
    <col min="6671" max="6912" width="10.7109375" style="6"/>
    <col min="6913" max="6915" width="26.28515625" style="6" customWidth="1"/>
    <col min="6916" max="6916" width="6.7109375" style="6" customWidth="1"/>
    <col min="6917" max="6917" width="32.7109375" style="6" customWidth="1"/>
    <col min="6918" max="6919" width="8.7109375" style="6" customWidth="1"/>
    <col min="6920" max="6924" width="10.7109375" style="6" customWidth="1"/>
    <col min="6925" max="6926" width="10.85546875" style="6" customWidth="1"/>
    <col min="6927" max="7168" width="10.7109375" style="6"/>
    <col min="7169" max="7171" width="26.28515625" style="6" customWidth="1"/>
    <col min="7172" max="7172" width="6.7109375" style="6" customWidth="1"/>
    <col min="7173" max="7173" width="32.7109375" style="6" customWidth="1"/>
    <col min="7174" max="7175" width="8.7109375" style="6" customWidth="1"/>
    <col min="7176" max="7180" width="10.7109375" style="6" customWidth="1"/>
    <col min="7181" max="7182" width="10.85546875" style="6" customWidth="1"/>
    <col min="7183" max="7424" width="10.7109375" style="6"/>
    <col min="7425" max="7427" width="26.28515625" style="6" customWidth="1"/>
    <col min="7428" max="7428" width="6.7109375" style="6" customWidth="1"/>
    <col min="7429" max="7429" width="32.7109375" style="6" customWidth="1"/>
    <col min="7430" max="7431" width="8.7109375" style="6" customWidth="1"/>
    <col min="7432" max="7436" width="10.7109375" style="6" customWidth="1"/>
    <col min="7437" max="7438" width="10.85546875" style="6" customWidth="1"/>
    <col min="7439" max="7680" width="10.7109375" style="6"/>
    <col min="7681" max="7683" width="26.28515625" style="6" customWidth="1"/>
    <col min="7684" max="7684" width="6.7109375" style="6" customWidth="1"/>
    <col min="7685" max="7685" width="32.7109375" style="6" customWidth="1"/>
    <col min="7686" max="7687" width="8.7109375" style="6" customWidth="1"/>
    <col min="7688" max="7692" width="10.7109375" style="6" customWidth="1"/>
    <col min="7693" max="7694" width="10.85546875" style="6" customWidth="1"/>
    <col min="7695" max="7936" width="10.7109375" style="6"/>
    <col min="7937" max="7939" width="26.28515625" style="6" customWidth="1"/>
    <col min="7940" max="7940" width="6.7109375" style="6" customWidth="1"/>
    <col min="7941" max="7941" width="32.7109375" style="6" customWidth="1"/>
    <col min="7942" max="7943" width="8.7109375" style="6" customWidth="1"/>
    <col min="7944" max="7948" width="10.7109375" style="6" customWidth="1"/>
    <col min="7949" max="7950" width="10.85546875" style="6" customWidth="1"/>
    <col min="7951" max="8192" width="10.7109375" style="6"/>
    <col min="8193" max="8195" width="26.28515625" style="6" customWidth="1"/>
    <col min="8196" max="8196" width="6.7109375" style="6" customWidth="1"/>
    <col min="8197" max="8197" width="32.7109375" style="6" customWidth="1"/>
    <col min="8198" max="8199" width="8.7109375" style="6" customWidth="1"/>
    <col min="8200" max="8204" width="10.7109375" style="6" customWidth="1"/>
    <col min="8205" max="8206" width="10.85546875" style="6" customWidth="1"/>
    <col min="8207" max="8448" width="10.7109375" style="6"/>
    <col min="8449" max="8451" width="26.28515625" style="6" customWidth="1"/>
    <col min="8452" max="8452" width="6.7109375" style="6" customWidth="1"/>
    <col min="8453" max="8453" width="32.7109375" style="6" customWidth="1"/>
    <col min="8454" max="8455" width="8.7109375" style="6" customWidth="1"/>
    <col min="8456" max="8460" width="10.7109375" style="6" customWidth="1"/>
    <col min="8461" max="8462" width="10.85546875" style="6" customWidth="1"/>
    <col min="8463" max="8704" width="10.7109375" style="6"/>
    <col min="8705" max="8707" width="26.28515625" style="6" customWidth="1"/>
    <col min="8708" max="8708" width="6.7109375" style="6" customWidth="1"/>
    <col min="8709" max="8709" width="32.7109375" style="6" customWidth="1"/>
    <col min="8710" max="8711" width="8.7109375" style="6" customWidth="1"/>
    <col min="8712" max="8716" width="10.7109375" style="6" customWidth="1"/>
    <col min="8717" max="8718" width="10.85546875" style="6" customWidth="1"/>
    <col min="8719" max="8960" width="10.7109375" style="6"/>
    <col min="8961" max="8963" width="26.28515625" style="6" customWidth="1"/>
    <col min="8964" max="8964" width="6.7109375" style="6" customWidth="1"/>
    <col min="8965" max="8965" width="32.7109375" style="6" customWidth="1"/>
    <col min="8966" max="8967" width="8.7109375" style="6" customWidth="1"/>
    <col min="8968" max="8972" width="10.7109375" style="6" customWidth="1"/>
    <col min="8973" max="8974" width="10.85546875" style="6" customWidth="1"/>
    <col min="8975" max="9216" width="10.7109375" style="6"/>
    <col min="9217" max="9219" width="26.28515625" style="6" customWidth="1"/>
    <col min="9220" max="9220" width="6.7109375" style="6" customWidth="1"/>
    <col min="9221" max="9221" width="32.7109375" style="6" customWidth="1"/>
    <col min="9222" max="9223" width="8.7109375" style="6" customWidth="1"/>
    <col min="9224" max="9228" width="10.7109375" style="6" customWidth="1"/>
    <col min="9229" max="9230" width="10.85546875" style="6" customWidth="1"/>
    <col min="9231" max="9472" width="10.7109375" style="6"/>
    <col min="9473" max="9475" width="26.28515625" style="6" customWidth="1"/>
    <col min="9476" max="9476" width="6.7109375" style="6" customWidth="1"/>
    <col min="9477" max="9477" width="32.7109375" style="6" customWidth="1"/>
    <col min="9478" max="9479" width="8.7109375" style="6" customWidth="1"/>
    <col min="9480" max="9484" width="10.7109375" style="6" customWidth="1"/>
    <col min="9485" max="9486" width="10.85546875" style="6" customWidth="1"/>
    <col min="9487" max="9728" width="10.7109375" style="6"/>
    <col min="9729" max="9731" width="26.28515625" style="6" customWidth="1"/>
    <col min="9732" max="9732" width="6.7109375" style="6" customWidth="1"/>
    <col min="9733" max="9733" width="32.7109375" style="6" customWidth="1"/>
    <col min="9734" max="9735" width="8.7109375" style="6" customWidth="1"/>
    <col min="9736" max="9740" width="10.7109375" style="6" customWidth="1"/>
    <col min="9741" max="9742" width="10.85546875" style="6" customWidth="1"/>
    <col min="9743" max="9984" width="10.7109375" style="6"/>
    <col min="9985" max="9987" width="26.28515625" style="6" customWidth="1"/>
    <col min="9988" max="9988" width="6.7109375" style="6" customWidth="1"/>
    <col min="9989" max="9989" width="32.7109375" style="6" customWidth="1"/>
    <col min="9990" max="9991" width="8.7109375" style="6" customWidth="1"/>
    <col min="9992" max="9996" width="10.7109375" style="6" customWidth="1"/>
    <col min="9997" max="9998" width="10.85546875" style="6" customWidth="1"/>
    <col min="9999" max="10240" width="10.7109375" style="6"/>
    <col min="10241" max="10243" width="26.28515625" style="6" customWidth="1"/>
    <col min="10244" max="10244" width="6.7109375" style="6" customWidth="1"/>
    <col min="10245" max="10245" width="32.7109375" style="6" customWidth="1"/>
    <col min="10246" max="10247" width="8.7109375" style="6" customWidth="1"/>
    <col min="10248" max="10252" width="10.7109375" style="6" customWidth="1"/>
    <col min="10253" max="10254" width="10.85546875" style="6" customWidth="1"/>
    <col min="10255" max="10496" width="10.7109375" style="6"/>
    <col min="10497" max="10499" width="26.28515625" style="6" customWidth="1"/>
    <col min="10500" max="10500" width="6.7109375" style="6" customWidth="1"/>
    <col min="10501" max="10501" width="32.7109375" style="6" customWidth="1"/>
    <col min="10502" max="10503" width="8.7109375" style="6" customWidth="1"/>
    <col min="10504" max="10508" width="10.7109375" style="6" customWidth="1"/>
    <col min="10509" max="10510" width="10.85546875" style="6" customWidth="1"/>
    <col min="10511" max="10752" width="10.7109375" style="6"/>
    <col min="10753" max="10755" width="26.28515625" style="6" customWidth="1"/>
    <col min="10756" max="10756" width="6.7109375" style="6" customWidth="1"/>
    <col min="10757" max="10757" width="32.7109375" style="6" customWidth="1"/>
    <col min="10758" max="10759" width="8.7109375" style="6" customWidth="1"/>
    <col min="10760" max="10764" width="10.7109375" style="6" customWidth="1"/>
    <col min="10765" max="10766" width="10.85546875" style="6" customWidth="1"/>
    <col min="10767" max="11008" width="10.7109375" style="6"/>
    <col min="11009" max="11011" width="26.28515625" style="6" customWidth="1"/>
    <col min="11012" max="11012" width="6.7109375" style="6" customWidth="1"/>
    <col min="11013" max="11013" width="32.7109375" style="6" customWidth="1"/>
    <col min="11014" max="11015" width="8.7109375" style="6" customWidth="1"/>
    <col min="11016" max="11020" width="10.7109375" style="6" customWidth="1"/>
    <col min="11021" max="11022" width="10.85546875" style="6" customWidth="1"/>
    <col min="11023" max="11264" width="10.7109375" style="6"/>
    <col min="11265" max="11267" width="26.28515625" style="6" customWidth="1"/>
    <col min="11268" max="11268" width="6.7109375" style="6" customWidth="1"/>
    <col min="11269" max="11269" width="32.7109375" style="6" customWidth="1"/>
    <col min="11270" max="11271" width="8.7109375" style="6" customWidth="1"/>
    <col min="11272" max="11276" width="10.7109375" style="6" customWidth="1"/>
    <col min="11277" max="11278" width="10.85546875" style="6" customWidth="1"/>
    <col min="11279" max="11520" width="10.7109375" style="6"/>
    <col min="11521" max="11523" width="26.28515625" style="6" customWidth="1"/>
    <col min="11524" max="11524" width="6.7109375" style="6" customWidth="1"/>
    <col min="11525" max="11525" width="32.7109375" style="6" customWidth="1"/>
    <col min="11526" max="11527" width="8.7109375" style="6" customWidth="1"/>
    <col min="11528" max="11532" width="10.7109375" style="6" customWidth="1"/>
    <col min="11533" max="11534" width="10.85546875" style="6" customWidth="1"/>
    <col min="11535" max="11776" width="10.7109375" style="6"/>
    <col min="11777" max="11779" width="26.28515625" style="6" customWidth="1"/>
    <col min="11780" max="11780" width="6.7109375" style="6" customWidth="1"/>
    <col min="11781" max="11781" width="32.7109375" style="6" customWidth="1"/>
    <col min="11782" max="11783" width="8.7109375" style="6" customWidth="1"/>
    <col min="11784" max="11788" width="10.7109375" style="6" customWidth="1"/>
    <col min="11789" max="11790" width="10.85546875" style="6" customWidth="1"/>
    <col min="11791" max="12032" width="10.7109375" style="6"/>
    <col min="12033" max="12035" width="26.28515625" style="6" customWidth="1"/>
    <col min="12036" max="12036" width="6.7109375" style="6" customWidth="1"/>
    <col min="12037" max="12037" width="32.7109375" style="6" customWidth="1"/>
    <col min="12038" max="12039" width="8.7109375" style="6" customWidth="1"/>
    <col min="12040" max="12044" width="10.7109375" style="6" customWidth="1"/>
    <col min="12045" max="12046" width="10.85546875" style="6" customWidth="1"/>
    <col min="12047" max="12288" width="10.7109375" style="6"/>
    <col min="12289" max="12291" width="26.28515625" style="6" customWidth="1"/>
    <col min="12292" max="12292" width="6.7109375" style="6" customWidth="1"/>
    <col min="12293" max="12293" width="32.7109375" style="6" customWidth="1"/>
    <col min="12294" max="12295" width="8.7109375" style="6" customWidth="1"/>
    <col min="12296" max="12300" width="10.7109375" style="6" customWidth="1"/>
    <col min="12301" max="12302" width="10.85546875" style="6" customWidth="1"/>
    <col min="12303" max="12544" width="10.7109375" style="6"/>
    <col min="12545" max="12547" width="26.28515625" style="6" customWidth="1"/>
    <col min="12548" max="12548" width="6.7109375" style="6" customWidth="1"/>
    <col min="12549" max="12549" width="32.7109375" style="6" customWidth="1"/>
    <col min="12550" max="12551" width="8.7109375" style="6" customWidth="1"/>
    <col min="12552" max="12556" width="10.7109375" style="6" customWidth="1"/>
    <col min="12557" max="12558" width="10.85546875" style="6" customWidth="1"/>
    <col min="12559" max="12800" width="10.7109375" style="6"/>
    <col min="12801" max="12803" width="26.28515625" style="6" customWidth="1"/>
    <col min="12804" max="12804" width="6.7109375" style="6" customWidth="1"/>
    <col min="12805" max="12805" width="32.7109375" style="6" customWidth="1"/>
    <col min="12806" max="12807" width="8.7109375" style="6" customWidth="1"/>
    <col min="12808" max="12812" width="10.7109375" style="6" customWidth="1"/>
    <col min="12813" max="12814" width="10.85546875" style="6" customWidth="1"/>
    <col min="12815" max="13056" width="10.7109375" style="6"/>
    <col min="13057" max="13059" width="26.28515625" style="6" customWidth="1"/>
    <col min="13060" max="13060" width="6.7109375" style="6" customWidth="1"/>
    <col min="13061" max="13061" width="32.7109375" style="6" customWidth="1"/>
    <col min="13062" max="13063" width="8.7109375" style="6" customWidth="1"/>
    <col min="13064" max="13068" width="10.7109375" style="6" customWidth="1"/>
    <col min="13069" max="13070" width="10.85546875" style="6" customWidth="1"/>
    <col min="13071" max="13312" width="10.7109375" style="6"/>
    <col min="13313" max="13315" width="26.28515625" style="6" customWidth="1"/>
    <col min="13316" max="13316" width="6.7109375" style="6" customWidth="1"/>
    <col min="13317" max="13317" width="32.7109375" style="6" customWidth="1"/>
    <col min="13318" max="13319" width="8.7109375" style="6" customWidth="1"/>
    <col min="13320" max="13324" width="10.7109375" style="6" customWidth="1"/>
    <col min="13325" max="13326" width="10.85546875" style="6" customWidth="1"/>
    <col min="13327" max="13568" width="10.7109375" style="6"/>
    <col min="13569" max="13571" width="26.28515625" style="6" customWidth="1"/>
    <col min="13572" max="13572" width="6.7109375" style="6" customWidth="1"/>
    <col min="13573" max="13573" width="32.7109375" style="6" customWidth="1"/>
    <col min="13574" max="13575" width="8.7109375" style="6" customWidth="1"/>
    <col min="13576" max="13580" width="10.7109375" style="6" customWidth="1"/>
    <col min="13581" max="13582" width="10.85546875" style="6" customWidth="1"/>
    <col min="13583" max="13824" width="10.7109375" style="6"/>
    <col min="13825" max="13827" width="26.28515625" style="6" customWidth="1"/>
    <col min="13828" max="13828" width="6.7109375" style="6" customWidth="1"/>
    <col min="13829" max="13829" width="32.7109375" style="6" customWidth="1"/>
    <col min="13830" max="13831" width="8.7109375" style="6" customWidth="1"/>
    <col min="13832" max="13836" width="10.7109375" style="6" customWidth="1"/>
    <col min="13837" max="13838" width="10.85546875" style="6" customWidth="1"/>
    <col min="13839" max="14080" width="10.7109375" style="6"/>
    <col min="14081" max="14083" width="26.28515625" style="6" customWidth="1"/>
    <col min="14084" max="14084" width="6.7109375" style="6" customWidth="1"/>
    <col min="14085" max="14085" width="32.7109375" style="6" customWidth="1"/>
    <col min="14086" max="14087" width="8.7109375" style="6" customWidth="1"/>
    <col min="14088" max="14092" width="10.7109375" style="6" customWidth="1"/>
    <col min="14093" max="14094" width="10.85546875" style="6" customWidth="1"/>
    <col min="14095" max="14336" width="10.7109375" style="6"/>
    <col min="14337" max="14339" width="26.28515625" style="6" customWidth="1"/>
    <col min="14340" max="14340" width="6.7109375" style="6" customWidth="1"/>
    <col min="14341" max="14341" width="32.7109375" style="6" customWidth="1"/>
    <col min="14342" max="14343" width="8.7109375" style="6" customWidth="1"/>
    <col min="14344" max="14348" width="10.7109375" style="6" customWidth="1"/>
    <col min="14349" max="14350" width="10.85546875" style="6" customWidth="1"/>
    <col min="14351" max="14592" width="10.7109375" style="6"/>
    <col min="14593" max="14595" width="26.28515625" style="6" customWidth="1"/>
    <col min="14596" max="14596" width="6.7109375" style="6" customWidth="1"/>
    <col min="14597" max="14597" width="32.7109375" style="6" customWidth="1"/>
    <col min="14598" max="14599" width="8.7109375" style="6" customWidth="1"/>
    <col min="14600" max="14604" width="10.7109375" style="6" customWidth="1"/>
    <col min="14605" max="14606" width="10.85546875" style="6" customWidth="1"/>
    <col min="14607" max="14848" width="10.7109375" style="6"/>
    <col min="14849" max="14851" width="26.28515625" style="6" customWidth="1"/>
    <col min="14852" max="14852" width="6.7109375" style="6" customWidth="1"/>
    <col min="14853" max="14853" width="32.7109375" style="6" customWidth="1"/>
    <col min="14854" max="14855" width="8.7109375" style="6" customWidth="1"/>
    <col min="14856" max="14860" width="10.7109375" style="6" customWidth="1"/>
    <col min="14861" max="14862" width="10.85546875" style="6" customWidth="1"/>
    <col min="14863" max="15104" width="10.7109375" style="6"/>
    <col min="15105" max="15107" width="26.28515625" style="6" customWidth="1"/>
    <col min="15108" max="15108" width="6.7109375" style="6" customWidth="1"/>
    <col min="15109" max="15109" width="32.7109375" style="6" customWidth="1"/>
    <col min="15110" max="15111" width="8.7109375" style="6" customWidth="1"/>
    <col min="15112" max="15116" width="10.7109375" style="6" customWidth="1"/>
    <col min="15117" max="15118" width="10.85546875" style="6" customWidth="1"/>
    <col min="15119" max="15360" width="10.7109375" style="6"/>
    <col min="15361" max="15363" width="26.28515625" style="6" customWidth="1"/>
    <col min="15364" max="15364" width="6.7109375" style="6" customWidth="1"/>
    <col min="15365" max="15365" width="32.7109375" style="6" customWidth="1"/>
    <col min="15366" max="15367" width="8.7109375" style="6" customWidth="1"/>
    <col min="15368" max="15372" width="10.7109375" style="6" customWidth="1"/>
    <col min="15373" max="15374" width="10.85546875" style="6" customWidth="1"/>
    <col min="15375" max="15616" width="10.7109375" style="6"/>
    <col min="15617" max="15619" width="26.28515625" style="6" customWidth="1"/>
    <col min="15620" max="15620" width="6.7109375" style="6" customWidth="1"/>
    <col min="15621" max="15621" width="32.7109375" style="6" customWidth="1"/>
    <col min="15622" max="15623" width="8.7109375" style="6" customWidth="1"/>
    <col min="15624" max="15628" width="10.7109375" style="6" customWidth="1"/>
    <col min="15629" max="15630" width="10.85546875" style="6" customWidth="1"/>
    <col min="15631" max="15872" width="10.7109375" style="6"/>
    <col min="15873" max="15875" width="26.28515625" style="6" customWidth="1"/>
    <col min="15876" max="15876" width="6.7109375" style="6" customWidth="1"/>
    <col min="15877" max="15877" width="32.7109375" style="6" customWidth="1"/>
    <col min="15878" max="15879" width="8.7109375" style="6" customWidth="1"/>
    <col min="15880" max="15884" width="10.7109375" style="6" customWidth="1"/>
    <col min="15885" max="15886" width="10.85546875" style="6" customWidth="1"/>
    <col min="15887" max="16128" width="10.7109375" style="6"/>
    <col min="16129" max="16131" width="26.28515625" style="6" customWidth="1"/>
    <col min="16132" max="16132" width="6.7109375" style="6" customWidth="1"/>
    <col min="16133" max="16133" width="32.7109375" style="6" customWidth="1"/>
    <col min="16134" max="16135" width="8.7109375" style="6" customWidth="1"/>
    <col min="16136" max="16140" width="10.7109375" style="6" customWidth="1"/>
    <col min="16141" max="16142" width="10.85546875" style="6" customWidth="1"/>
    <col min="16143" max="16384" width="10.7109375" style="6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  <c r="N1" s="5" t="s">
        <v>13</v>
      </c>
    </row>
    <row r="2" spans="1:19" ht="15" x14ac:dyDescent="0.25">
      <c r="A2" t="s">
        <v>123</v>
      </c>
      <c r="B2" t="s">
        <v>124</v>
      </c>
      <c r="C2" s="7" t="str">
        <f>B2&amp;" "&amp;A2</f>
        <v>Tristan Learoyd</v>
      </c>
      <c r="D2">
        <v>33</v>
      </c>
      <c r="E2" t="s">
        <v>125</v>
      </c>
      <c r="F2" t="s">
        <v>17</v>
      </c>
      <c r="G2">
        <v>153</v>
      </c>
      <c r="H2" s="9"/>
      <c r="I2" s="9" t="str">
        <f>IF(K2&lt;&gt;"",K2,IF(L2&lt;&gt;"",L2,""))</f>
        <v>Top 3</v>
      </c>
      <c r="J2" s="9" t="str">
        <f>IF(M2&lt;&gt;"","Y","")</f>
        <v>Y</v>
      </c>
      <c r="K2" s="9" t="str">
        <f>IF(D2="","",IF(OR(ISNA(VLOOKUP(C2,T3Male,2,FALSE))=FALSE,ISNA(VLOOKUP(C2,T3Fem,2,FALSE))=FALSE),"Top 3",IF(AND(F2="M",D2&gt;=70),"M&gt;70",IF(AND(F2="M",D2&gt;=40),"M&gt;"&amp;ROUNDDOWN(D2/10,0)*10,""))))</f>
        <v>Top 3</v>
      </c>
      <c r="L2" s="9" t="str">
        <f>IF(D2="","",IF(OR(ISNA(VLOOKUP(C2,T3Male,2,FALSE))=FALSE,ISNA(VLOOKUP(C2,T3Fem,2,FALSE))=FALSE),"Top 3",IF(AND(F2="F",D2&gt;=65),"F&gt;65",IF(AND(F2="F",D2&gt;=55),"F&gt;55",IF(AND(F2="F",D2&gt;=45),"F&gt;45",IF(AND(F2="F",D2&gt;=35),"F&gt;35",""))))))</f>
        <v>Top 3</v>
      </c>
      <c r="M2" s="9">
        <f>IF(ISNA(VLOOKUP(G2,'[1]TIME KEEPING'!$C$1:$E$65536,3,FALSE))=FALSE,VLOOKUP(G2,'[1]TIME KEEPING'!$C$1:$E$65536,3,FALSE),"")</f>
        <v>1</v>
      </c>
      <c r="N2" s="10">
        <f>IF(ISNA(VLOOKUP(G2,'[1]TIME KEEPING'!$C$1:$E$65536,2,FALSE))=FALSE,VLOOKUP(G2,'[1]TIME KEEPING'!$C$1:$E$65536,2,FALSE),TIMEVALUE("11:59:59"))</f>
        <v>2.3761689814814815E-2</v>
      </c>
    </row>
    <row r="3" spans="1:19" ht="15" x14ac:dyDescent="0.25">
      <c r="A3" t="s">
        <v>44</v>
      </c>
      <c r="B3" t="s">
        <v>45</v>
      </c>
      <c r="C3" s="7" t="str">
        <f>B3&amp;" "&amp;A3</f>
        <v>Thomas Blaney</v>
      </c>
      <c r="D3">
        <v>24</v>
      </c>
      <c r="E3" t="s">
        <v>46</v>
      </c>
      <c r="F3" t="s">
        <v>17</v>
      </c>
      <c r="G3">
        <v>113</v>
      </c>
      <c r="H3" s="9"/>
      <c r="I3" s="9" t="str">
        <f>IF(K3&lt;&gt;"",K3,IF(L3&lt;&gt;"",L3,""))</f>
        <v>Top 3</v>
      </c>
      <c r="J3" s="9" t="str">
        <f>IF(M3&lt;&gt;"","Y","")</f>
        <v>Y</v>
      </c>
      <c r="K3" s="9" t="str">
        <f>IF(D3="","",IF(OR(ISNA(VLOOKUP(C3,T3Male,2,FALSE))=FALSE,ISNA(VLOOKUP(C3,T3Fem,2,FALSE))=FALSE),"Top 3",IF(AND(F3="M",D3&gt;=70),"M&gt;70",IF(AND(F3="M",D3&gt;=40),"M&gt;"&amp;ROUNDDOWN(D3/10,0)*10,""))))</f>
        <v>Top 3</v>
      </c>
      <c r="L3" s="9" t="str">
        <f>IF(D3="","",IF(OR(ISNA(VLOOKUP(C3,T3Male,2,FALSE))=FALSE,ISNA(VLOOKUP(C3,T3Fem,2,FALSE))=FALSE),"Top 3",IF(AND(F3="F",D3&gt;=65),"F&gt;65",IF(AND(F3="F",D3&gt;=55),"F&gt;55",IF(AND(F3="F",D3&gt;=45),"F&gt;45",IF(AND(F3="F",D3&gt;=35),"F&gt;35",""))))))</f>
        <v>Top 3</v>
      </c>
      <c r="M3" s="9">
        <f>IF(ISNA(VLOOKUP(G3,'[1]TIME KEEPING'!$C$1:$E$65536,3,FALSE))=FALSE,VLOOKUP(G3,'[1]TIME KEEPING'!$C$1:$E$65536,3,FALSE),"")</f>
        <v>2</v>
      </c>
      <c r="N3" s="10">
        <f>IF(ISNA(VLOOKUP(G3,'[1]TIME KEEPING'!$C$1:$E$65536,2,FALSE))=FALSE,VLOOKUP(G3,'[1]TIME KEEPING'!$C$1:$E$65536,2,FALSE),TIMEVALUE("11:59:59"))</f>
        <v>2.4422453703703707E-2</v>
      </c>
    </row>
    <row r="4" spans="1:19" ht="15" x14ac:dyDescent="0.25">
      <c r="A4" t="s">
        <v>399</v>
      </c>
      <c r="B4" t="s">
        <v>400</v>
      </c>
      <c r="C4" s="7" t="str">
        <f>B4&amp;" "&amp;A4</f>
        <v>Kristoff Boynton</v>
      </c>
      <c r="D4">
        <v>22</v>
      </c>
      <c r="E4" t="s">
        <v>398</v>
      </c>
      <c r="F4" t="s">
        <v>17</v>
      </c>
      <c r="G4">
        <v>389</v>
      </c>
      <c r="H4" s="9"/>
      <c r="I4" s="9" t="str">
        <f>IF(K4&lt;&gt;"",K4,IF(L4&lt;&gt;"",L4,""))</f>
        <v>Top 3</v>
      </c>
      <c r="J4" s="9" t="str">
        <f>IF(M4&lt;&gt;"","Y","")</f>
        <v>Y</v>
      </c>
      <c r="K4" s="9" t="str">
        <f>IF(D4="","",IF(OR(ISNA(VLOOKUP(C4,T3Male,2,FALSE))=FALSE,ISNA(VLOOKUP(C4,T3Fem,2,FALSE))=FALSE),"Top 3",IF(AND(F4="M",D4&gt;=70),"M&gt;70",IF(AND(F4="M",D4&gt;=40),"M&gt;"&amp;ROUNDDOWN(D4/10,0)*10,""))))</f>
        <v>Top 3</v>
      </c>
      <c r="L4" s="9" t="str">
        <f>IF(D4="","",IF(OR(ISNA(VLOOKUP(C4,T3Male,2,FALSE))=FALSE,ISNA(VLOOKUP(C4,T3Fem,2,FALSE))=FALSE),"Top 3",IF(AND(F4="F",D4&gt;=65),"F&gt;65",IF(AND(F4="F",D4&gt;=55),"F&gt;55",IF(AND(F4="F",D4&gt;=45),"F&gt;45",IF(AND(F4="F",D4&gt;=35),"F&gt;35",""))))))</f>
        <v>Top 3</v>
      </c>
      <c r="M4" s="9">
        <f>IF(ISNA(VLOOKUP(G4,'[1]TIME KEEPING'!$C$1:$E$65536,3,FALSE))=FALSE,VLOOKUP(G4,'[1]TIME KEEPING'!$C$1:$E$65536,3,FALSE),"")</f>
        <v>3</v>
      </c>
      <c r="N4" s="10">
        <f>IF(ISNA(VLOOKUP(G4,'[1]TIME KEEPING'!$C$1:$E$65536,2,FALSE))=FALSE,VLOOKUP(G4,'[1]TIME KEEPING'!$C$1:$E$65536,2,FALSE),TIMEVALUE("11:59:59"))</f>
        <v>2.4442361111111113E-2</v>
      </c>
    </row>
    <row r="5" spans="1:19" ht="15" x14ac:dyDescent="0.25">
      <c r="A5" t="s">
        <v>174</v>
      </c>
      <c r="B5" t="s">
        <v>175</v>
      </c>
      <c r="C5" s="7" t="str">
        <f>B5&amp;" "&amp;A5</f>
        <v>Richard Thomas Herrington</v>
      </c>
      <c r="D5">
        <v>34</v>
      </c>
      <c r="E5" t="s">
        <v>169</v>
      </c>
      <c r="F5" t="s">
        <v>17</v>
      </c>
      <c r="G5">
        <v>188</v>
      </c>
      <c r="H5" s="9"/>
      <c r="I5" s="9" t="str">
        <f>IF(K5&lt;&gt;"",K5,IF(L5&lt;&gt;"",L5,""))</f>
        <v/>
      </c>
      <c r="J5" s="9" t="str">
        <f>IF(M5&lt;&gt;"","Y","")</f>
        <v>Y</v>
      </c>
      <c r="K5" s="9" t="str">
        <f>IF(D5="","",IF(OR(ISNA(VLOOKUP(C5,T3Male,2,FALSE))=FALSE,ISNA(VLOOKUP(C5,T3Fem,2,FALSE))=FALSE),"Top 3",IF(AND(F5="M",D5&gt;=70),"M&gt;70",IF(AND(F5="M",D5&gt;=40),"M&gt;"&amp;ROUNDDOWN(D5/10,0)*10,""))))</f>
        <v/>
      </c>
      <c r="L5" s="9" t="str">
        <f>IF(D5="","",IF(OR(ISNA(VLOOKUP(C5,T3Male,2,FALSE))=FALSE,ISNA(VLOOKUP(C5,T3Fem,2,FALSE))=FALSE),"Top 3",IF(AND(F5="F",D5&gt;=65),"F&gt;65",IF(AND(F5="F",D5&gt;=55),"F&gt;55",IF(AND(F5="F",D5&gt;=45),"F&gt;45",IF(AND(F5="F",D5&gt;=35),"F&gt;35",""))))))</f>
        <v/>
      </c>
      <c r="M5" s="9">
        <f>IF(ISNA(VLOOKUP(G5,'[1]TIME KEEPING'!$C$1:$E$65536,3,FALSE))=FALSE,VLOOKUP(G5,'[1]TIME KEEPING'!$C$1:$E$65536,3,FALSE),"")</f>
        <v>4</v>
      </c>
      <c r="N5" s="10">
        <f>IF(ISNA(VLOOKUP(G5,'[1]TIME KEEPING'!$C$1:$E$65536,2,FALSE))=FALSE,VLOOKUP(G5,'[1]TIME KEEPING'!$C$1:$E$65536,2,FALSE),TIMEVALUE("11:59:59"))</f>
        <v>2.462256944444444E-2</v>
      </c>
    </row>
    <row r="6" spans="1:19" ht="15" x14ac:dyDescent="0.25">
      <c r="A6" t="s">
        <v>53</v>
      </c>
      <c r="B6" t="s">
        <v>54</v>
      </c>
      <c r="C6" s="7" t="str">
        <f>B6&amp;" "&amp;A6</f>
        <v>Danny Brunton</v>
      </c>
      <c r="D6">
        <v>33</v>
      </c>
      <c r="E6" t="s">
        <v>52</v>
      </c>
      <c r="F6" t="s">
        <v>17</v>
      </c>
      <c r="G6">
        <v>116</v>
      </c>
      <c r="H6" s="9"/>
      <c r="I6" s="9" t="str">
        <f>IF(K6&lt;&gt;"",K6,IF(L6&lt;&gt;"",L6,""))</f>
        <v/>
      </c>
      <c r="J6" s="9" t="str">
        <f>IF(M6&lt;&gt;"","Y","")</f>
        <v>Y</v>
      </c>
      <c r="K6" s="9" t="str">
        <f>IF(D6="","",IF(OR(ISNA(VLOOKUP(C6,T3Male,2,FALSE))=FALSE,ISNA(VLOOKUP(C6,T3Fem,2,FALSE))=FALSE),"Top 3",IF(AND(F6="M",D6&gt;=70),"M&gt;70",IF(AND(F6="M",D6&gt;=40),"M&gt;"&amp;ROUNDDOWN(D6/10,0)*10,""))))</f>
        <v/>
      </c>
      <c r="L6" s="9" t="str">
        <f>IF(D6="","",IF(OR(ISNA(VLOOKUP(C6,T3Male,2,FALSE))=FALSE,ISNA(VLOOKUP(C6,T3Fem,2,FALSE))=FALSE),"Top 3",IF(AND(F6="F",D6&gt;=65),"F&gt;65",IF(AND(F6="F",D6&gt;=55),"F&gt;55",IF(AND(F6="F",D6&gt;=45),"F&gt;45",IF(AND(F6="F",D6&gt;=35),"F&gt;35",""))))))</f>
        <v/>
      </c>
      <c r="M6" s="9">
        <f>IF(ISNA(VLOOKUP(G6,'[1]TIME KEEPING'!$C$1:$E$65536,3,FALSE))=FALSE,VLOOKUP(G6,'[1]TIME KEEPING'!$C$1:$E$65536,3,FALSE),"")</f>
        <v>5</v>
      </c>
      <c r="N6" s="10">
        <f>IF(ISNA(VLOOKUP(G6,'[1]TIME KEEPING'!$C$1:$E$65536,2,FALSE))=FALSE,VLOOKUP(G6,'[1]TIME KEEPING'!$C$1:$E$65536,2,FALSE),TIMEVALUE("11:59:59"))</f>
        <v>2.4956481481481482E-2</v>
      </c>
    </row>
    <row r="7" spans="1:19" ht="15" x14ac:dyDescent="0.25">
      <c r="A7" t="s">
        <v>23</v>
      </c>
      <c r="B7" t="s">
        <v>24</v>
      </c>
      <c r="C7" s="7" t="str">
        <f>B7&amp;" "&amp;A7</f>
        <v>David Stoneman</v>
      </c>
      <c r="D7">
        <v>38</v>
      </c>
      <c r="E7" t="s">
        <v>22</v>
      </c>
      <c r="F7" t="s">
        <v>17</v>
      </c>
      <c r="G7">
        <v>103</v>
      </c>
      <c r="H7" s="9"/>
      <c r="I7" s="9" t="str">
        <f>IF(K7&lt;&gt;"",K7,IF(L7&lt;&gt;"",L7,""))</f>
        <v/>
      </c>
      <c r="J7" s="9" t="str">
        <f>IF(M7&lt;&gt;"","Y","")</f>
        <v>Y</v>
      </c>
      <c r="K7" s="9" t="str">
        <f>IF(D7="","",IF(OR(ISNA(VLOOKUP(C7,T3Male,2,FALSE))=FALSE,ISNA(VLOOKUP(C7,T3Fem,2,FALSE))=FALSE),"Top 3",IF(AND(F7="M",D7&gt;=70),"M&gt;70",IF(AND(F7="M",D7&gt;=40),"M&gt;"&amp;ROUNDDOWN(D7/10,0)*10,""))))</f>
        <v/>
      </c>
      <c r="L7" s="9" t="str">
        <f>IF(D7="","",IF(OR(ISNA(VLOOKUP(C7,T3Male,2,FALSE))=FALSE,ISNA(VLOOKUP(C7,T3Fem,2,FALSE))=FALSE),"Top 3",IF(AND(F7="F",D7&gt;=65),"F&gt;65",IF(AND(F7="F",D7&gt;=55),"F&gt;55",IF(AND(F7="F",D7&gt;=45),"F&gt;45",IF(AND(F7="F",D7&gt;=35),"F&gt;35",""))))))</f>
        <v/>
      </c>
      <c r="M7" s="9">
        <f>IF(ISNA(VLOOKUP(G7,'[1]TIME KEEPING'!$C$1:$E$65536,3,FALSE))=FALSE,VLOOKUP(G7,'[1]TIME KEEPING'!$C$1:$E$65536,3,FALSE),"")</f>
        <v>6</v>
      </c>
      <c r="N7" s="10">
        <f>IF(ISNA(VLOOKUP(G7,'[1]TIME KEEPING'!$C$1:$E$65536,2,FALSE))=FALSE,VLOOKUP(G7,'[1]TIME KEEPING'!$C$1:$E$65536,2,FALSE),TIMEVALUE("11:59:59"))</f>
        <v>2.5154513888888886E-2</v>
      </c>
      <c r="P7"/>
      <c r="Q7"/>
      <c r="R7" s="11"/>
      <c r="S7"/>
    </row>
    <row r="8" spans="1:19" ht="15" x14ac:dyDescent="0.25">
      <c r="A8" t="s">
        <v>181</v>
      </c>
      <c r="B8" t="s">
        <v>182</v>
      </c>
      <c r="C8" s="7" t="str">
        <f>B8&amp;" "&amp;A8</f>
        <v>Terry Midgley</v>
      </c>
      <c r="D8">
        <v>42</v>
      </c>
      <c r="E8" t="s">
        <v>169</v>
      </c>
      <c r="F8" t="s">
        <v>17</v>
      </c>
      <c r="G8">
        <v>192</v>
      </c>
      <c r="H8" s="9"/>
      <c r="I8" s="9" t="str">
        <f>IF(K8&lt;&gt;"",K8,IF(L8&lt;&gt;"",L8,""))</f>
        <v>M&gt;40</v>
      </c>
      <c r="J8" s="9" t="str">
        <f>IF(M8&lt;&gt;"","Y","")</f>
        <v>Y</v>
      </c>
      <c r="K8" s="9" t="str">
        <f>IF(D8="","",IF(OR(ISNA(VLOOKUP(C8,T3Male,2,FALSE))=FALSE,ISNA(VLOOKUP(C8,T3Fem,2,FALSE))=FALSE),"Top 3",IF(AND(F8="M",D8&gt;=70),"M&gt;70",IF(AND(F8="M",D8&gt;=40),"M&gt;"&amp;ROUNDDOWN(D8/10,0)*10,""))))</f>
        <v>M&gt;40</v>
      </c>
      <c r="L8" s="9" t="str">
        <f>IF(D8="","",IF(OR(ISNA(VLOOKUP(C8,T3Male,2,FALSE))=FALSE,ISNA(VLOOKUP(C8,T3Fem,2,FALSE))=FALSE),"Top 3",IF(AND(F8="F",D8&gt;=65),"F&gt;65",IF(AND(F8="F",D8&gt;=55),"F&gt;55",IF(AND(F8="F",D8&gt;=45),"F&gt;45",IF(AND(F8="F",D8&gt;=35),"F&gt;35",""))))))</f>
        <v/>
      </c>
      <c r="M8" s="9">
        <f>IF(ISNA(VLOOKUP(G8,'[1]TIME KEEPING'!$C$1:$E$65536,3,FALSE))=FALSE,VLOOKUP(G8,'[1]TIME KEEPING'!$C$1:$E$65536,3,FALSE),"")</f>
        <v>7</v>
      </c>
      <c r="N8" s="10">
        <f>IF(ISNA(VLOOKUP(G8,'[1]TIME KEEPING'!$C$1:$E$65536,2,FALSE))=FALSE,VLOOKUP(G8,'[1]TIME KEEPING'!$C$1:$E$65536,2,FALSE),TIMEVALUE("11:59:59"))</f>
        <v>2.5274652777777778E-2</v>
      </c>
    </row>
    <row r="9" spans="1:19" ht="15" x14ac:dyDescent="0.25">
      <c r="A9" t="s">
        <v>164</v>
      </c>
      <c r="B9" t="s">
        <v>15</v>
      </c>
      <c r="C9" s="7" t="str">
        <f>B9&amp;" "&amp;A9</f>
        <v>Ian Robertson</v>
      </c>
      <c r="D9">
        <v>40</v>
      </c>
      <c r="E9" t="s">
        <v>156</v>
      </c>
      <c r="F9" t="s">
        <v>17</v>
      </c>
      <c r="G9">
        <v>180</v>
      </c>
      <c r="H9" s="9"/>
      <c r="I9" s="9" t="str">
        <f>IF(K9&lt;&gt;"",K9,IF(L9&lt;&gt;"",L9,""))</f>
        <v>M&gt;40</v>
      </c>
      <c r="J9" s="9" t="str">
        <f>IF(M9&lt;&gt;"","Y","")</f>
        <v>Y</v>
      </c>
      <c r="K9" s="9" t="str">
        <f>IF(D9="","",IF(OR(ISNA(VLOOKUP(C9,T3Male,2,FALSE))=FALSE,ISNA(VLOOKUP(C9,T3Fem,2,FALSE))=FALSE),"Top 3",IF(AND(F9="M",D9&gt;=70),"M&gt;70",IF(AND(F9="M",D9&gt;=40),"M&gt;"&amp;ROUNDDOWN(D9/10,0)*10,""))))</f>
        <v>M&gt;40</v>
      </c>
      <c r="L9" s="9" t="str">
        <f>IF(D9="","",IF(OR(ISNA(VLOOKUP(C9,T3Male,2,FALSE))=FALSE,ISNA(VLOOKUP(C9,T3Fem,2,FALSE))=FALSE),"Top 3",IF(AND(F9="F",D9&gt;=65),"F&gt;65",IF(AND(F9="F",D9&gt;=55),"F&gt;55",IF(AND(F9="F",D9&gt;=45),"F&gt;45",IF(AND(F9="F",D9&gt;=35),"F&gt;35",""))))))</f>
        <v/>
      </c>
      <c r="M9" s="9">
        <f>IF(ISNA(VLOOKUP(G9,'[1]TIME KEEPING'!$C$1:$E$65536,3,FALSE))=FALSE,VLOOKUP(G9,'[1]TIME KEEPING'!$C$1:$E$65536,3,FALSE),"")</f>
        <v>8</v>
      </c>
      <c r="N9" s="10">
        <f>IF(ISNA(VLOOKUP(G9,'[1]TIME KEEPING'!$C$1:$E$65536,2,FALSE))=FALSE,VLOOKUP(G9,'[1]TIME KEEPING'!$C$1:$E$65536,2,FALSE),TIMEVALUE("11:59:59"))</f>
        <v>2.5320949074074076E-2</v>
      </c>
    </row>
    <row r="10" spans="1:19" ht="15" x14ac:dyDescent="0.25">
      <c r="A10" t="s">
        <v>391</v>
      </c>
      <c r="B10" t="s">
        <v>102</v>
      </c>
      <c r="C10" s="7" t="str">
        <f>B10&amp;" "&amp;A10</f>
        <v>Robert Gray</v>
      </c>
      <c r="D10">
        <v>51</v>
      </c>
      <c r="E10" t="s">
        <v>392</v>
      </c>
      <c r="F10" t="s">
        <v>17</v>
      </c>
      <c r="G10">
        <v>383</v>
      </c>
      <c r="H10" s="9"/>
      <c r="I10" s="9" t="str">
        <f>IF(K10&lt;&gt;"",K10,IF(L10&lt;&gt;"",L10,""))</f>
        <v>M&gt;50</v>
      </c>
      <c r="J10" s="9" t="str">
        <f>IF(M10&lt;&gt;"","Y","")</f>
        <v>Y</v>
      </c>
      <c r="K10" s="9" t="str">
        <f>IF(D10="","",IF(OR(ISNA(VLOOKUP(C10,T3Male,2,FALSE))=FALSE,ISNA(VLOOKUP(C10,T3Fem,2,FALSE))=FALSE),"Top 3",IF(AND(F10="M",D10&gt;=70),"M&gt;70",IF(AND(F10="M",D10&gt;=40),"M&gt;"&amp;ROUNDDOWN(D10/10,0)*10,""))))</f>
        <v>M&gt;50</v>
      </c>
      <c r="L10" s="9" t="str">
        <f>IF(D10="","",IF(OR(ISNA(VLOOKUP(C10,T3Male,2,FALSE))=FALSE,ISNA(VLOOKUP(C10,T3Fem,2,FALSE))=FALSE),"Top 3",IF(AND(F10="F",D10&gt;=65),"F&gt;65",IF(AND(F10="F",D10&gt;=55),"F&gt;55",IF(AND(F10="F",D10&gt;=45),"F&gt;45",IF(AND(F10="F",D10&gt;=35),"F&gt;35",""))))))</f>
        <v/>
      </c>
      <c r="M10" s="9">
        <f>IF(ISNA(VLOOKUP(G10,'[1]TIME KEEPING'!$C$1:$E$65536,3,FALSE))=FALSE,VLOOKUP(G10,'[1]TIME KEEPING'!$C$1:$E$65536,3,FALSE),"")</f>
        <v>9</v>
      </c>
      <c r="N10" s="10">
        <f>IF(ISNA(VLOOKUP(G10,'[1]TIME KEEPING'!$C$1:$E$65536,2,FALSE))=FALSE,VLOOKUP(G10,'[1]TIME KEEPING'!$C$1:$E$65536,2,FALSE),TIMEVALUE("11:59:59"))</f>
        <v>2.5360069444444449E-2</v>
      </c>
    </row>
    <row r="11" spans="1:19" ht="15" x14ac:dyDescent="0.25">
      <c r="A11" t="s">
        <v>33</v>
      </c>
      <c r="B11" t="s">
        <v>146</v>
      </c>
      <c r="C11" s="7" t="str">
        <f>B11&amp;" "&amp;A11</f>
        <v>Reece Dalton</v>
      </c>
      <c r="D11">
        <v>15</v>
      </c>
      <c r="E11" t="s">
        <v>147</v>
      </c>
      <c r="F11" t="s">
        <v>17</v>
      </c>
      <c r="G11">
        <v>168</v>
      </c>
      <c r="H11" s="9"/>
      <c r="I11" s="9" t="str">
        <f>IF(K11&lt;&gt;"",K11,IF(L11&lt;&gt;"",L11,""))</f>
        <v/>
      </c>
      <c r="J11" s="9" t="str">
        <f>IF(M11&lt;&gt;"","Y","")</f>
        <v>Y</v>
      </c>
      <c r="K11" s="9" t="str">
        <f>IF(D11="","",IF(OR(ISNA(VLOOKUP(C11,T3Male,2,FALSE))=FALSE,ISNA(VLOOKUP(C11,T3Fem,2,FALSE))=FALSE),"Top 3",IF(AND(F11="M",D11&gt;=70),"M&gt;70",IF(AND(F11="M",D11&gt;=40),"M&gt;"&amp;ROUNDDOWN(D11/10,0)*10,""))))</f>
        <v/>
      </c>
      <c r="L11" s="9" t="str">
        <f>IF(D11="","",IF(OR(ISNA(VLOOKUP(C11,T3Male,2,FALSE))=FALSE,ISNA(VLOOKUP(C11,T3Fem,2,FALSE))=FALSE),"Top 3",IF(AND(F11="F",D11&gt;=65),"F&gt;65",IF(AND(F11="F",D11&gt;=55),"F&gt;55",IF(AND(F11="F",D11&gt;=45),"F&gt;45",IF(AND(F11="F",D11&gt;=35),"F&gt;35",""))))))</f>
        <v/>
      </c>
      <c r="M11" s="9">
        <f>IF(ISNA(VLOOKUP(G11,'[1]TIME KEEPING'!$C$1:$E$65536,3,FALSE))=FALSE,VLOOKUP(G11,'[1]TIME KEEPING'!$C$1:$E$65536,3,FALSE),"")</f>
        <v>10</v>
      </c>
      <c r="N11" s="10">
        <f>IF(ISNA(VLOOKUP(G11,'[1]TIME KEEPING'!$C$1:$E$65536,2,FALSE))=FALSE,VLOOKUP(G11,'[1]TIME KEEPING'!$C$1:$E$65536,2,FALSE),TIMEVALUE("11:59:59"))</f>
        <v>2.536724537037037E-2</v>
      </c>
    </row>
    <row r="12" spans="1:19" ht="15" x14ac:dyDescent="0.25">
      <c r="A12" t="s">
        <v>246</v>
      </c>
      <c r="B12" t="s">
        <v>247</v>
      </c>
      <c r="C12" s="7" t="str">
        <f>B12&amp;" "&amp;A12</f>
        <v>Brian Davis</v>
      </c>
      <c r="D12">
        <v>35</v>
      </c>
      <c r="E12" t="s">
        <v>206</v>
      </c>
      <c r="F12" t="s">
        <v>17</v>
      </c>
      <c r="G12">
        <v>238</v>
      </c>
      <c r="H12" s="9"/>
      <c r="I12" s="9" t="str">
        <f>IF(K12&lt;&gt;"",K12,IF(L12&lt;&gt;"",L12,""))</f>
        <v/>
      </c>
      <c r="J12" s="9" t="str">
        <f>IF(M12&lt;&gt;"","Y","")</f>
        <v>Y</v>
      </c>
      <c r="K12" s="9" t="str">
        <f>IF(D12="","",IF(OR(ISNA(VLOOKUP(C12,T3Male,2,FALSE))=FALSE,ISNA(VLOOKUP(C12,T3Fem,2,FALSE))=FALSE),"Top 3",IF(AND(F12="M",D12&gt;=70),"M&gt;70",IF(AND(F12="M",D12&gt;=40),"M&gt;"&amp;ROUNDDOWN(D12/10,0)*10,""))))</f>
        <v/>
      </c>
      <c r="L12" s="9" t="str">
        <f>IF(D12="","",IF(OR(ISNA(VLOOKUP(C12,T3Male,2,FALSE))=FALSE,ISNA(VLOOKUP(C12,T3Fem,2,FALSE))=FALSE),"Top 3",IF(AND(F12="F",D12&gt;=65),"F&gt;65",IF(AND(F12="F",D12&gt;=55),"F&gt;55",IF(AND(F12="F",D12&gt;=45),"F&gt;45",IF(AND(F12="F",D12&gt;=35),"F&gt;35",""))))))</f>
        <v/>
      </c>
      <c r="M12" s="9">
        <f>IF(ISNA(VLOOKUP(G12,'[1]TIME KEEPING'!$C$1:$E$65536,3,FALSE))=FALSE,VLOOKUP(G12,'[1]TIME KEEPING'!$C$1:$E$65536,3,FALSE),"")</f>
        <v>11</v>
      </c>
      <c r="N12" s="10">
        <f>IF(ISNA(VLOOKUP(G12,'[1]TIME KEEPING'!$C$1:$E$65536,2,FALSE))=FALSE,VLOOKUP(G12,'[1]TIME KEEPING'!$C$1:$E$65536,2,FALSE),TIMEVALUE("11:59:59"))</f>
        <v>2.5374421296296298E-2</v>
      </c>
    </row>
    <row r="13" spans="1:19" ht="15" x14ac:dyDescent="0.25">
      <c r="A13" t="s">
        <v>187</v>
      </c>
      <c r="B13" t="s">
        <v>75</v>
      </c>
      <c r="C13" s="7" t="str">
        <f>B13&amp;" "&amp;A13</f>
        <v>John Robson</v>
      </c>
      <c r="D13">
        <v>38</v>
      </c>
      <c r="E13" t="s">
        <v>169</v>
      </c>
      <c r="F13" t="s">
        <v>17</v>
      </c>
      <c r="G13">
        <v>195</v>
      </c>
      <c r="H13" s="9"/>
      <c r="I13" s="9" t="str">
        <f>IF(K13&lt;&gt;"",K13,IF(L13&lt;&gt;"",L13,""))</f>
        <v/>
      </c>
      <c r="J13" s="9" t="str">
        <f>IF(M13&lt;&gt;"","Y","")</f>
        <v>Y</v>
      </c>
      <c r="K13" s="9" t="str">
        <f>IF(D13="","",IF(OR(ISNA(VLOOKUP(C13,T3Male,2,FALSE))=FALSE,ISNA(VLOOKUP(C13,T3Fem,2,FALSE))=FALSE),"Top 3",IF(AND(F13="M",D13&gt;=70),"M&gt;70",IF(AND(F13="M",D13&gt;=40),"M&gt;"&amp;ROUNDDOWN(D13/10,0)*10,""))))</f>
        <v/>
      </c>
      <c r="L13" s="9" t="str">
        <f>IF(D13="","",IF(OR(ISNA(VLOOKUP(C13,T3Male,2,FALSE))=FALSE,ISNA(VLOOKUP(C13,T3Fem,2,FALSE))=FALSE),"Top 3",IF(AND(F13="F",D13&gt;=65),"F&gt;65",IF(AND(F13="F",D13&gt;=55),"F&gt;55",IF(AND(F13="F",D13&gt;=45),"F&gt;45",IF(AND(F13="F",D13&gt;=35),"F&gt;35",""))))))</f>
        <v/>
      </c>
      <c r="M13" s="9">
        <f>IF(ISNA(VLOOKUP(G13,'[1]TIME KEEPING'!$C$1:$E$65536,3,FALSE))=FALSE,VLOOKUP(G13,'[1]TIME KEEPING'!$C$1:$E$65536,3,FALSE),"")</f>
        <v>12</v>
      </c>
      <c r="N13" s="10">
        <f>IF(ISNA(VLOOKUP(G13,'[1]TIME KEEPING'!$C$1:$E$65536,2,FALSE))=FALSE,VLOOKUP(G13,'[1]TIME KEEPING'!$C$1:$E$65536,2,FALSE),TIMEVALUE("11:59:59"))</f>
        <v>2.5399305555555557E-2</v>
      </c>
    </row>
    <row r="14" spans="1:19" ht="15" x14ac:dyDescent="0.25">
      <c r="A14" t="s">
        <v>131</v>
      </c>
      <c r="B14" t="s">
        <v>112</v>
      </c>
      <c r="C14" s="7" t="str">
        <f>B14&amp;" "&amp;A14</f>
        <v>Simon Jones</v>
      </c>
      <c r="D14">
        <v>45</v>
      </c>
      <c r="E14" s="8" t="s">
        <v>132</v>
      </c>
      <c r="F14" t="s">
        <v>17</v>
      </c>
      <c r="G14">
        <v>157</v>
      </c>
      <c r="H14" s="9"/>
      <c r="I14" s="9" t="str">
        <f>IF(K14&lt;&gt;"",K14,IF(L14&lt;&gt;"",L14,""))</f>
        <v>M&gt;40</v>
      </c>
      <c r="J14" s="9" t="str">
        <f>IF(M14&lt;&gt;"","Y","")</f>
        <v>Y</v>
      </c>
      <c r="K14" s="9" t="str">
        <f>IF(D14="","",IF(OR(ISNA(VLOOKUP(C14,T3Male,2,FALSE))=FALSE,ISNA(VLOOKUP(C14,T3Fem,2,FALSE))=FALSE),"Top 3",IF(AND(F14="M",D14&gt;=70),"M&gt;70",IF(AND(F14="M",D14&gt;=40),"M&gt;"&amp;ROUNDDOWN(D14/10,0)*10,""))))</f>
        <v>M&gt;40</v>
      </c>
      <c r="L14" s="9" t="str">
        <f>IF(D14="","",IF(OR(ISNA(VLOOKUP(C14,T3Male,2,FALSE))=FALSE,ISNA(VLOOKUP(C14,T3Fem,2,FALSE))=FALSE),"Top 3",IF(AND(F14="F",D14&gt;=65),"F&gt;65",IF(AND(F14="F",D14&gt;=55),"F&gt;55",IF(AND(F14="F",D14&gt;=45),"F&gt;45",IF(AND(F14="F",D14&gt;=35),"F&gt;35",""))))))</f>
        <v/>
      </c>
      <c r="M14" s="9">
        <f>IF(ISNA(VLOOKUP(G14,'[1]TIME KEEPING'!$C$1:$E$65536,3,FALSE))=FALSE,VLOOKUP(G14,'[1]TIME KEEPING'!$C$1:$E$65536,3,FALSE),"")</f>
        <v>13</v>
      </c>
      <c r="N14" s="10">
        <f>IF(ISNA(VLOOKUP(G14,'[1]TIME KEEPING'!$C$1:$E$65536,2,FALSE))=FALSE,VLOOKUP(G14,'[1]TIME KEEPING'!$C$1:$E$65536,2,FALSE),TIMEVALUE("11:59:59"))</f>
        <v>2.5715509259259261E-2</v>
      </c>
    </row>
    <row r="15" spans="1:19" ht="15" x14ac:dyDescent="0.25">
      <c r="A15" t="s">
        <v>25</v>
      </c>
      <c r="B15" t="s">
        <v>26</v>
      </c>
      <c r="C15" s="7" t="str">
        <f>B15&amp;" "&amp;A15</f>
        <v>Pete Burke</v>
      </c>
      <c r="D15">
        <v>47</v>
      </c>
      <c r="E15" t="s">
        <v>27</v>
      </c>
      <c r="F15" t="s">
        <v>17</v>
      </c>
      <c r="G15">
        <v>104</v>
      </c>
      <c r="H15" s="9"/>
      <c r="I15" s="9" t="str">
        <f>IF(K15&lt;&gt;"",K15,IF(L15&lt;&gt;"",L15,""))</f>
        <v>M&gt;40</v>
      </c>
      <c r="J15" s="9" t="str">
        <f>IF(M15&lt;&gt;"","Y","")</f>
        <v>Y</v>
      </c>
      <c r="K15" s="9" t="str">
        <f>IF(D15="","",IF(OR(ISNA(VLOOKUP(C15,T3Male,2,FALSE))=FALSE,ISNA(VLOOKUP(C15,T3Fem,2,FALSE))=FALSE),"Top 3",IF(AND(F15="M",D15&gt;=70),"M&gt;70",IF(AND(F15="M",D15&gt;=40),"M&gt;"&amp;ROUNDDOWN(D15/10,0)*10,""))))</f>
        <v>M&gt;40</v>
      </c>
      <c r="L15" s="9" t="str">
        <f>IF(D15="","",IF(OR(ISNA(VLOOKUP(C15,T3Male,2,FALSE))=FALSE,ISNA(VLOOKUP(C15,T3Fem,2,FALSE))=FALSE),"Top 3",IF(AND(F15="F",D15&gt;=65),"F&gt;65",IF(AND(F15="F",D15&gt;=55),"F&gt;55",IF(AND(F15="F",D15&gt;=45),"F&gt;45",IF(AND(F15="F",D15&gt;=35),"F&gt;35",""))))))</f>
        <v/>
      </c>
      <c r="M15" s="9">
        <f>IF(ISNA(VLOOKUP(G15,'[1]TIME KEEPING'!$C$1:$E$65536,3,FALSE))=FALSE,VLOOKUP(G15,'[1]TIME KEEPING'!$C$1:$E$65536,3,FALSE),"")</f>
        <v>14</v>
      </c>
      <c r="N15" s="10">
        <f>IF(ISNA(VLOOKUP(G15,'[1]TIME KEEPING'!$C$1:$E$65536,2,FALSE))=FALSE,VLOOKUP(G15,'[1]TIME KEEPING'!$C$1:$E$65536,2,FALSE),TIMEVALUE("11:59:59"))</f>
        <v>2.5776273148148145E-2</v>
      </c>
      <c r="P15"/>
      <c r="Q15"/>
      <c r="R15" s="11"/>
      <c r="S15"/>
    </row>
    <row r="16" spans="1:19" ht="15" x14ac:dyDescent="0.25">
      <c r="A16" t="s">
        <v>378</v>
      </c>
      <c r="B16" t="s">
        <v>379</v>
      </c>
      <c r="C16" s="7" t="str">
        <f>B16&amp;" "&amp;A16</f>
        <v>Nick  Willsher</v>
      </c>
      <c r="D16">
        <v>44</v>
      </c>
      <c r="E16" t="s">
        <v>206</v>
      </c>
      <c r="F16" t="s">
        <v>17</v>
      </c>
      <c r="G16">
        <v>374</v>
      </c>
      <c r="H16" s="9"/>
      <c r="I16" s="9" t="str">
        <f>IF(K16&lt;&gt;"",K16,IF(L16&lt;&gt;"",L16,""))</f>
        <v>M&gt;40</v>
      </c>
      <c r="J16" s="9" t="str">
        <f>IF(M16&lt;&gt;"","Y","")</f>
        <v>Y</v>
      </c>
      <c r="K16" s="9" t="str">
        <f>IF(D16="","",IF(OR(ISNA(VLOOKUP(C16,T3Male,2,FALSE))=FALSE,ISNA(VLOOKUP(C16,T3Fem,2,FALSE))=FALSE),"Top 3",IF(AND(F16="M",D16&gt;=70),"M&gt;70",IF(AND(F16="M",D16&gt;=40),"M&gt;"&amp;ROUNDDOWN(D16/10,0)*10,""))))</f>
        <v>M&gt;40</v>
      </c>
      <c r="L16" s="9" t="str">
        <f>IF(D16="","",IF(OR(ISNA(VLOOKUP(C16,T3Male,2,FALSE))=FALSE,ISNA(VLOOKUP(C16,T3Fem,2,FALSE))=FALSE),"Top 3",IF(AND(F16="F",D16&gt;=65),"F&gt;65",IF(AND(F16="F",D16&gt;=55),"F&gt;55",IF(AND(F16="F",D16&gt;=45),"F&gt;45",IF(AND(F16="F",D16&gt;=35),"F&gt;35",""))))))</f>
        <v/>
      </c>
      <c r="M16" s="9">
        <f>IF(ISNA(VLOOKUP(G16,'[1]TIME KEEPING'!$C$1:$E$65536,3,FALSE))=FALSE,VLOOKUP(G16,'[1]TIME KEEPING'!$C$1:$E$65536,3,FALSE),"")</f>
        <v>15</v>
      </c>
      <c r="N16" s="10">
        <f>IF(ISNA(VLOOKUP(G16,'[1]TIME KEEPING'!$C$1:$E$65536,2,FALSE))=FALSE,VLOOKUP(G16,'[1]TIME KEEPING'!$C$1:$E$65536,2,FALSE),TIMEVALUE("11:59:59"))</f>
        <v>2.5981249999999997E-2</v>
      </c>
    </row>
    <row r="17" spans="1:19" ht="15" x14ac:dyDescent="0.25">
      <c r="A17" t="s">
        <v>402</v>
      </c>
      <c r="B17" t="s">
        <v>403</v>
      </c>
      <c r="C17" s="7" t="str">
        <f>B17&amp;" "&amp;A17</f>
        <v>Alex Bedingham</v>
      </c>
      <c r="D17">
        <v>31</v>
      </c>
      <c r="E17" t="s">
        <v>404</v>
      </c>
      <c r="F17" t="s">
        <v>17</v>
      </c>
      <c r="G17">
        <v>392</v>
      </c>
      <c r="H17" s="9"/>
      <c r="I17" s="9" t="str">
        <f>IF(K17&lt;&gt;"",K17,IF(L17&lt;&gt;"",L17,""))</f>
        <v/>
      </c>
      <c r="J17" s="9" t="str">
        <f>IF(M17&lt;&gt;"","Y","")</f>
        <v>Y</v>
      </c>
      <c r="K17" s="9" t="str">
        <f>IF(D17="","",IF(OR(ISNA(VLOOKUP(C17,T3Male,2,FALSE))=FALSE,ISNA(VLOOKUP(C17,T3Fem,2,FALSE))=FALSE),"Top 3",IF(AND(F17="M",D17&gt;=70),"M&gt;70",IF(AND(F17="M",D17&gt;=40),"M&gt;"&amp;ROUNDDOWN(D17/10,0)*10,""))))</f>
        <v/>
      </c>
      <c r="L17" s="9" t="str">
        <f>IF(D17="","",IF(OR(ISNA(VLOOKUP(C17,T3Male,2,FALSE))=FALSE,ISNA(VLOOKUP(C17,T3Fem,2,FALSE))=FALSE),"Top 3",IF(AND(F17="F",D17&gt;=65),"F&gt;65",IF(AND(F17="F",D17&gt;=55),"F&gt;55",IF(AND(F17="F",D17&gt;=45),"F&gt;45",IF(AND(F17="F",D17&gt;=35),"F&gt;35",""))))))</f>
        <v/>
      </c>
      <c r="M17" s="9">
        <f>IF(ISNA(VLOOKUP(G17,'[1]TIME KEEPING'!$C$1:$E$65536,3,FALSE))=FALSE,VLOOKUP(G17,'[1]TIME KEEPING'!$C$1:$E$65536,3,FALSE),"")</f>
        <v>16</v>
      </c>
      <c r="N17" s="10">
        <f>IF(ISNA(VLOOKUP(G17,'[1]TIME KEEPING'!$C$1:$E$65536,2,FALSE))=FALSE,VLOOKUP(G17,'[1]TIME KEEPING'!$C$1:$E$65536,2,FALSE),TIMEVALUE("11:59:59"))</f>
        <v>2.6103703703703709E-2</v>
      </c>
    </row>
    <row r="18" spans="1:19" ht="15" x14ac:dyDescent="0.25">
      <c r="A18" t="s">
        <v>20</v>
      </c>
      <c r="B18" t="s">
        <v>21</v>
      </c>
      <c r="C18" s="7" t="str">
        <f>B18&amp;" "&amp;A18</f>
        <v>Will Morris</v>
      </c>
      <c r="D18">
        <v>34</v>
      </c>
      <c r="E18" t="s">
        <v>22</v>
      </c>
      <c r="F18" t="s">
        <v>17</v>
      </c>
      <c r="G18">
        <v>102</v>
      </c>
      <c r="H18" s="9"/>
      <c r="I18" s="9" t="str">
        <f>IF(K18&lt;&gt;"",K18,IF(L18&lt;&gt;"",L18,""))</f>
        <v/>
      </c>
      <c r="J18" s="9" t="str">
        <f>IF(M18&lt;&gt;"","Y","")</f>
        <v>Y</v>
      </c>
      <c r="K18" s="9" t="str">
        <f>IF(D18="","",IF(OR(ISNA(VLOOKUP(C18,T3Male,2,FALSE))=FALSE,ISNA(VLOOKUP(C18,T3Fem,2,FALSE))=FALSE),"Top 3",IF(AND(F18="M",D18&gt;=70),"M&gt;70",IF(AND(F18="M",D18&gt;=40),"M&gt;"&amp;ROUNDDOWN(D18/10,0)*10,""))))</f>
        <v/>
      </c>
      <c r="L18" s="9" t="str">
        <f>IF(D18="","",IF(OR(ISNA(VLOOKUP(C18,T3Male,2,FALSE))=FALSE,ISNA(VLOOKUP(C18,T3Fem,2,FALSE))=FALSE),"Top 3",IF(AND(F18="F",D18&gt;=65),"F&gt;65",IF(AND(F18="F",D18&gt;=55),"F&gt;55",IF(AND(F18="F",D18&gt;=45),"F&gt;45",IF(AND(F18="F",D18&gt;=35),"F&gt;35",""))))))</f>
        <v/>
      </c>
      <c r="M18" s="9">
        <f>IF(ISNA(VLOOKUP(G18,'[1]TIME KEEPING'!$C$1:$E$65536,3,FALSE))=FALSE,VLOOKUP(G18,'[1]TIME KEEPING'!$C$1:$E$65536,3,FALSE),"")</f>
        <v>17</v>
      </c>
      <c r="N18" s="10">
        <f>IF(ISNA(VLOOKUP(G18,'[1]TIME KEEPING'!$C$1:$E$65536,2,FALSE))=FALSE,VLOOKUP(G18,'[1]TIME KEEPING'!$C$1:$E$65536,2,FALSE),TIMEVALUE("11:59:59"))</f>
        <v>2.6315277777777774E-2</v>
      </c>
    </row>
    <row r="19" spans="1:19" ht="15" x14ac:dyDescent="0.25">
      <c r="A19" t="s">
        <v>203</v>
      </c>
      <c r="B19" t="s">
        <v>204</v>
      </c>
      <c r="C19" s="7" t="str">
        <f>B19&amp;" "&amp;A19</f>
        <v>Alastair Spanner</v>
      </c>
      <c r="D19">
        <v>42</v>
      </c>
      <c r="E19" t="s">
        <v>205</v>
      </c>
      <c r="F19" t="s">
        <v>17</v>
      </c>
      <c r="G19">
        <v>204</v>
      </c>
      <c r="H19" s="9"/>
      <c r="I19" s="9" t="str">
        <f>IF(K19&lt;&gt;"",K19,IF(L19&lt;&gt;"",L19,""))</f>
        <v>M&gt;40</v>
      </c>
      <c r="J19" s="9" t="str">
        <f>IF(M19&lt;&gt;"","Y","")</f>
        <v>Y</v>
      </c>
      <c r="K19" s="9" t="str">
        <f>IF(D19="","",IF(OR(ISNA(VLOOKUP(C19,T3Male,2,FALSE))=FALSE,ISNA(VLOOKUP(C19,T3Fem,2,FALSE))=FALSE),"Top 3",IF(AND(F19="M",D19&gt;=70),"M&gt;70",IF(AND(F19="M",D19&gt;=40),"M&gt;"&amp;ROUNDDOWN(D19/10,0)*10,""))))</f>
        <v>M&gt;40</v>
      </c>
      <c r="L19" s="9" t="str">
        <f>IF(D19="","",IF(OR(ISNA(VLOOKUP(C19,T3Male,2,FALSE))=FALSE,ISNA(VLOOKUP(C19,T3Fem,2,FALSE))=FALSE),"Top 3",IF(AND(F19="F",D19&gt;=65),"F&gt;65",IF(AND(F19="F",D19&gt;=55),"F&gt;55",IF(AND(F19="F",D19&gt;=45),"F&gt;45",IF(AND(F19="F",D19&gt;=35),"F&gt;35",""))))))</f>
        <v/>
      </c>
      <c r="M19" s="9">
        <f>IF(ISNA(VLOOKUP(G19,'[1]TIME KEEPING'!$C$1:$E$65536,3,FALSE))=FALSE,VLOOKUP(G19,'[1]TIME KEEPING'!$C$1:$E$65536,3,FALSE),"")</f>
        <v>18</v>
      </c>
      <c r="N19" s="10">
        <f>IF(ISNA(VLOOKUP(G19,'[1]TIME KEEPING'!$C$1:$E$65536,2,FALSE))=FALSE,VLOOKUP(G19,'[1]TIME KEEPING'!$C$1:$E$65536,2,FALSE),TIMEVALUE("11:59:59"))</f>
        <v>2.6428703703703704E-2</v>
      </c>
    </row>
    <row r="20" spans="1:19" ht="15" x14ac:dyDescent="0.25">
      <c r="A20" t="s">
        <v>36</v>
      </c>
      <c r="B20" t="s">
        <v>37</v>
      </c>
      <c r="C20" s="7" t="str">
        <f>B20&amp;" "&amp;A20</f>
        <v>Darren Edge</v>
      </c>
      <c r="D20">
        <v>48</v>
      </c>
      <c r="E20" t="s">
        <v>34</v>
      </c>
      <c r="F20" t="s">
        <v>17</v>
      </c>
      <c r="G20">
        <v>109</v>
      </c>
      <c r="H20" s="9"/>
      <c r="I20" s="9" t="str">
        <f>IF(K20&lt;&gt;"",K20,IF(L20&lt;&gt;"",L20,""))</f>
        <v>M&gt;40</v>
      </c>
      <c r="J20" s="9" t="str">
        <f>IF(M20&lt;&gt;"","Y","")</f>
        <v>Y</v>
      </c>
      <c r="K20" s="9" t="str">
        <f>IF(D20="","",IF(OR(ISNA(VLOOKUP(C20,T3Male,2,FALSE))=FALSE,ISNA(VLOOKUP(C20,T3Fem,2,FALSE))=FALSE),"Top 3",IF(AND(F20="M",D20&gt;=70),"M&gt;70",IF(AND(F20="M",D20&gt;=40),"M&gt;"&amp;ROUNDDOWN(D20/10,0)*10,""))))</f>
        <v>M&gt;40</v>
      </c>
      <c r="L20" s="9" t="str">
        <f>IF(D20="","",IF(OR(ISNA(VLOOKUP(C20,T3Male,2,FALSE))=FALSE,ISNA(VLOOKUP(C20,T3Fem,2,FALSE))=FALSE),"Top 3",IF(AND(F20="F",D20&gt;=65),"F&gt;65",IF(AND(F20="F",D20&gt;=55),"F&gt;55",IF(AND(F20="F",D20&gt;=45),"F&gt;45",IF(AND(F20="F",D20&gt;=35),"F&gt;35",""))))))</f>
        <v/>
      </c>
      <c r="M20" s="9">
        <f>IF(ISNA(VLOOKUP(G20,'[1]TIME KEEPING'!$C$1:$E$65536,3,FALSE))=FALSE,VLOOKUP(G20,'[1]TIME KEEPING'!$C$1:$E$65536,3,FALSE),"")</f>
        <v>19</v>
      </c>
      <c r="N20" s="10">
        <f>IF(ISNA(VLOOKUP(G20,'[1]TIME KEEPING'!$C$1:$E$65536,2,FALSE))=FALSE,VLOOKUP(G20,'[1]TIME KEEPING'!$C$1:$E$65536,2,FALSE),TIMEVALUE("11:59:59"))</f>
        <v>2.6731597222222223E-2</v>
      </c>
      <c r="P20"/>
      <c r="Q20"/>
      <c r="R20" s="11"/>
      <c r="S20"/>
    </row>
    <row r="21" spans="1:19" ht="15" x14ac:dyDescent="0.25">
      <c r="A21" t="s">
        <v>88</v>
      </c>
      <c r="B21" t="s">
        <v>89</v>
      </c>
      <c r="C21" s="7" t="str">
        <f>B21&amp;" "&amp;A21</f>
        <v>Charlie Stead</v>
      </c>
      <c r="D21">
        <v>16</v>
      </c>
      <c r="E21" s="8" t="s">
        <v>90</v>
      </c>
      <c r="F21" t="s">
        <v>17</v>
      </c>
      <c r="G21">
        <v>134</v>
      </c>
      <c r="H21" s="9"/>
      <c r="I21" s="9" t="str">
        <f>IF(K21&lt;&gt;"",K21,IF(L21&lt;&gt;"",L21,""))</f>
        <v/>
      </c>
      <c r="J21" s="9" t="str">
        <f>IF(M21&lt;&gt;"","Y","")</f>
        <v>Y</v>
      </c>
      <c r="K21" s="9" t="str">
        <f>IF(D21="","",IF(OR(ISNA(VLOOKUP(C21,T3Male,2,FALSE))=FALSE,ISNA(VLOOKUP(C21,T3Fem,2,FALSE))=FALSE),"Top 3",IF(AND(F21="M",D21&gt;=70),"M&gt;70",IF(AND(F21="M",D21&gt;=40),"M&gt;"&amp;ROUNDDOWN(D21/10,0)*10,""))))</f>
        <v/>
      </c>
      <c r="L21" s="9" t="str">
        <f>IF(D21="","",IF(OR(ISNA(VLOOKUP(C21,T3Male,2,FALSE))=FALSE,ISNA(VLOOKUP(C21,T3Fem,2,FALSE))=FALSE),"Top 3",IF(AND(F21="F",D21&gt;=65),"F&gt;65",IF(AND(F21="F",D21&gt;=55),"F&gt;55",IF(AND(F21="F",D21&gt;=45),"F&gt;45",IF(AND(F21="F",D21&gt;=35),"F&gt;35",""))))))</f>
        <v/>
      </c>
      <c r="M21" s="9">
        <f>IF(ISNA(VLOOKUP(G21,'[1]TIME KEEPING'!$C$1:$E$65536,3,FALSE))=FALSE,VLOOKUP(G21,'[1]TIME KEEPING'!$C$1:$E$65536,3,FALSE),"")</f>
        <v>20</v>
      </c>
      <c r="N21" s="10">
        <f>IF(ISNA(VLOOKUP(G21,'[1]TIME KEEPING'!$C$1:$E$65536,2,FALSE))=FALSE,VLOOKUP(G21,'[1]TIME KEEPING'!$C$1:$E$65536,2,FALSE),TIMEVALUE("11:59:59"))</f>
        <v>2.6772337962962963E-2</v>
      </c>
    </row>
    <row r="22" spans="1:19" ht="15" x14ac:dyDescent="0.25">
      <c r="A22" t="s">
        <v>250</v>
      </c>
      <c r="B22" t="s">
        <v>43</v>
      </c>
      <c r="C22" s="7" t="str">
        <f>B22&amp;" "&amp;A22</f>
        <v>Andrew Doig</v>
      </c>
      <c r="D22">
        <v>47</v>
      </c>
      <c r="E22" t="s">
        <v>206</v>
      </c>
      <c r="F22" t="s">
        <v>17</v>
      </c>
      <c r="G22">
        <v>242</v>
      </c>
      <c r="H22" s="9"/>
      <c r="I22" s="9" t="str">
        <f>IF(K22&lt;&gt;"",K22,IF(L22&lt;&gt;"",L22,""))</f>
        <v>M&gt;40</v>
      </c>
      <c r="J22" s="9" t="str">
        <f>IF(M22&lt;&gt;"","Y","")</f>
        <v>Y</v>
      </c>
      <c r="K22" s="9" t="str">
        <f>IF(D22="","",IF(OR(ISNA(VLOOKUP(C22,T3Male,2,FALSE))=FALSE,ISNA(VLOOKUP(C22,T3Fem,2,FALSE))=FALSE),"Top 3",IF(AND(F22="M",D22&gt;=70),"M&gt;70",IF(AND(F22="M",D22&gt;=40),"M&gt;"&amp;ROUNDDOWN(D22/10,0)*10,""))))</f>
        <v>M&gt;40</v>
      </c>
      <c r="L22" s="9" t="str">
        <f>IF(D22="","",IF(OR(ISNA(VLOOKUP(C22,T3Male,2,FALSE))=FALSE,ISNA(VLOOKUP(C22,T3Fem,2,FALSE))=FALSE),"Top 3",IF(AND(F22="F",D22&gt;=65),"F&gt;65",IF(AND(F22="F",D22&gt;=55),"F&gt;55",IF(AND(F22="F",D22&gt;=45),"F&gt;45",IF(AND(F22="F",D22&gt;=35),"F&gt;35",""))))))</f>
        <v/>
      </c>
      <c r="M22" s="9">
        <f>IF(ISNA(VLOOKUP(G22,'[1]TIME KEEPING'!$C$1:$E$65536,3,FALSE))=FALSE,VLOOKUP(G22,'[1]TIME KEEPING'!$C$1:$E$65536,3,FALSE),"")</f>
        <v>21</v>
      </c>
      <c r="N22" s="10">
        <f>IF(ISNA(VLOOKUP(G22,'[1]TIME KEEPING'!$C$1:$E$65536,2,FALSE))=FALSE,VLOOKUP(G22,'[1]TIME KEEPING'!$C$1:$E$65536,2,FALSE),TIMEVALUE("11:59:59"))</f>
        <v>2.6919675925925927E-2</v>
      </c>
    </row>
    <row r="23" spans="1:19" ht="15" x14ac:dyDescent="0.25">
      <c r="A23" t="s">
        <v>62</v>
      </c>
      <c r="B23" t="s">
        <v>63</v>
      </c>
      <c r="C23" s="7" t="str">
        <f>B23&amp;" "&amp;A23</f>
        <v>Chris Slight</v>
      </c>
      <c r="D23">
        <v>40</v>
      </c>
      <c r="E23" t="s">
        <v>59</v>
      </c>
      <c r="F23" t="s">
        <v>17</v>
      </c>
      <c r="G23">
        <v>121</v>
      </c>
      <c r="H23" s="9"/>
      <c r="I23" s="9" t="str">
        <f>IF(K23&lt;&gt;"",K23,IF(L23&lt;&gt;"",L23,""))</f>
        <v>M&gt;40</v>
      </c>
      <c r="J23" s="9" t="str">
        <f>IF(M23&lt;&gt;"","Y","")</f>
        <v>Y</v>
      </c>
      <c r="K23" s="9" t="str">
        <f>IF(D23="","",IF(OR(ISNA(VLOOKUP(C23,T3Male,2,FALSE))=FALSE,ISNA(VLOOKUP(C23,T3Fem,2,FALSE))=FALSE),"Top 3",IF(AND(F23="M",D23&gt;=70),"M&gt;70",IF(AND(F23="M",D23&gt;=40),"M&gt;"&amp;ROUNDDOWN(D23/10,0)*10,""))))</f>
        <v>M&gt;40</v>
      </c>
      <c r="L23" s="9" t="str">
        <f>IF(D23="","",IF(OR(ISNA(VLOOKUP(C23,T3Male,2,FALSE))=FALSE,ISNA(VLOOKUP(C23,T3Fem,2,FALSE))=FALSE),"Top 3",IF(AND(F23="F",D23&gt;=65),"F&gt;65",IF(AND(F23="F",D23&gt;=55),"F&gt;55",IF(AND(F23="F",D23&gt;=45),"F&gt;45",IF(AND(F23="F",D23&gt;=35),"F&gt;35",""))))))</f>
        <v/>
      </c>
      <c r="M23" s="9">
        <f>IF(ISNA(VLOOKUP(G23,'[1]TIME KEEPING'!$C$1:$E$65536,3,FALSE))=FALSE,VLOOKUP(G23,'[1]TIME KEEPING'!$C$1:$E$65536,3,FALSE),"")</f>
        <v>22</v>
      </c>
      <c r="N23" s="10">
        <f>IF(ISNA(VLOOKUP(G23,'[1]TIME KEEPING'!$C$1:$E$65536,2,FALSE))=FALSE,VLOOKUP(G23,'[1]TIME KEEPING'!$C$1:$E$65536,2,FALSE),TIMEVALUE("11:59:59"))</f>
        <v>2.6931018518518521E-2</v>
      </c>
    </row>
    <row r="24" spans="1:19" ht="15" x14ac:dyDescent="0.25">
      <c r="A24" t="s">
        <v>135</v>
      </c>
      <c r="B24" t="s">
        <v>43</v>
      </c>
      <c r="C24" s="7" t="str">
        <f>B24&amp;" "&amp;A24</f>
        <v>Andrew Fox</v>
      </c>
      <c r="D24">
        <v>41</v>
      </c>
      <c r="E24" t="s">
        <v>136</v>
      </c>
      <c r="F24" t="s">
        <v>17</v>
      </c>
      <c r="G24">
        <v>159</v>
      </c>
      <c r="H24" s="9"/>
      <c r="I24" s="9" t="str">
        <f>IF(K24&lt;&gt;"",K24,IF(L24&lt;&gt;"",L24,""))</f>
        <v>M&gt;40</v>
      </c>
      <c r="J24" s="9" t="str">
        <f>IF(M24&lt;&gt;"","Y","")</f>
        <v>Y</v>
      </c>
      <c r="K24" s="9" t="str">
        <f>IF(D24="","",IF(OR(ISNA(VLOOKUP(C24,T3Male,2,FALSE))=FALSE,ISNA(VLOOKUP(C24,T3Fem,2,FALSE))=FALSE),"Top 3",IF(AND(F24="M",D24&gt;=70),"M&gt;70",IF(AND(F24="M",D24&gt;=40),"M&gt;"&amp;ROUNDDOWN(D24/10,0)*10,""))))</f>
        <v>M&gt;40</v>
      </c>
      <c r="L24" s="9" t="str">
        <f>IF(D24="","",IF(OR(ISNA(VLOOKUP(C24,T3Male,2,FALSE))=FALSE,ISNA(VLOOKUP(C24,T3Fem,2,FALSE))=FALSE),"Top 3",IF(AND(F24="F",D24&gt;=65),"F&gt;65",IF(AND(F24="F",D24&gt;=55),"F&gt;55",IF(AND(F24="F",D24&gt;=45),"F&gt;45",IF(AND(F24="F",D24&gt;=35),"F&gt;35",""))))))</f>
        <v/>
      </c>
      <c r="M24" s="9">
        <f>IF(ISNA(VLOOKUP(G24,'[1]TIME KEEPING'!$C$1:$E$65536,3,FALSE))=FALSE,VLOOKUP(G24,'[1]TIME KEEPING'!$C$1:$E$65536,3,FALSE),"")</f>
        <v>23</v>
      </c>
      <c r="N24" s="10">
        <f>IF(ISNA(VLOOKUP(G24,'[1]TIME KEEPING'!$C$1:$E$65536,2,FALSE))=FALSE,VLOOKUP(G24,'[1]TIME KEEPING'!$C$1:$E$65536,2,FALSE),TIMEVALUE("11:59:59"))</f>
        <v>2.6954513888888892E-2</v>
      </c>
    </row>
    <row r="25" spans="1:19" ht="15" x14ac:dyDescent="0.25">
      <c r="A25" t="s">
        <v>453</v>
      </c>
      <c r="B25" t="s">
        <v>454</v>
      </c>
      <c r="C25" s="7" t="str">
        <f>B25&amp;" "&amp;A25</f>
        <v>Becky Penty</v>
      </c>
      <c r="D25">
        <v>30</v>
      </c>
      <c r="E25" t="s">
        <v>455</v>
      </c>
      <c r="F25" t="s">
        <v>231</v>
      </c>
      <c r="G25">
        <v>525</v>
      </c>
      <c r="H25" s="9"/>
      <c r="I25" s="9" t="str">
        <f>IF(K25&lt;&gt;"",K25,IF(L25&lt;&gt;"",L25,""))</f>
        <v>Top 3</v>
      </c>
      <c r="J25" s="9" t="str">
        <f>IF(M25&lt;&gt;"","Y","")</f>
        <v>Y</v>
      </c>
      <c r="K25" s="9" t="str">
        <f>IF(D25="","",IF(OR(ISNA(VLOOKUP(C25,T3Male,2,FALSE))=FALSE,ISNA(VLOOKUP(C25,T3Fem,2,FALSE))=FALSE),"Top 3",IF(AND(F25="M",D25&gt;=70),"M&gt;70",IF(AND(F25="M",D25&gt;=40),"M&gt;"&amp;ROUNDDOWN(D25/10,0)*10,""))))</f>
        <v>Top 3</v>
      </c>
      <c r="L25" s="9" t="str">
        <f>IF(D25="","",IF(OR(ISNA(VLOOKUP(C25,T3Male,2,FALSE))=FALSE,ISNA(VLOOKUP(C25,T3Fem,2,FALSE))=FALSE),"Top 3",IF(AND(F25="F",D25&gt;=65),"F&gt;65",IF(AND(F25="F",D25&gt;=55),"F&gt;55",IF(AND(F25="F",D25&gt;=45),"F&gt;45",IF(AND(F25="F",D25&gt;=35),"F&gt;35",""))))))</f>
        <v>Top 3</v>
      </c>
      <c r="M25" s="9">
        <f>IF(ISNA(VLOOKUP(G25,'[1]TIME KEEPING'!$C$1:$E$65536,3,FALSE))=FALSE,VLOOKUP(G25,'[1]TIME KEEPING'!$C$1:$E$65536,3,FALSE),"")</f>
        <v>24</v>
      </c>
      <c r="N25" s="10">
        <f>IF(ISNA(VLOOKUP(G25,'[1]TIME KEEPING'!$C$1:$E$65536,2,FALSE))=FALSE,VLOOKUP(G25,'[1]TIME KEEPING'!$C$1:$E$65536,2,FALSE),TIMEVALUE("11:59:59"))</f>
        <v>2.6962268518518517E-2</v>
      </c>
    </row>
    <row r="26" spans="1:19" ht="15" x14ac:dyDescent="0.25">
      <c r="A26" t="s">
        <v>33</v>
      </c>
      <c r="B26" t="s">
        <v>29</v>
      </c>
      <c r="C26" s="7" t="str">
        <f>B26&amp;" "&amp;A26</f>
        <v>Mark Dalton</v>
      </c>
      <c r="D26">
        <v>53</v>
      </c>
      <c r="E26" t="s">
        <v>34</v>
      </c>
      <c r="F26" t="s">
        <v>17</v>
      </c>
      <c r="G26">
        <v>107</v>
      </c>
      <c r="H26" s="9"/>
      <c r="I26" s="9" t="str">
        <f>IF(K26&lt;&gt;"",K26,IF(L26&lt;&gt;"",L26,""))</f>
        <v>M&gt;50</v>
      </c>
      <c r="J26" s="9" t="str">
        <f>IF(M26&lt;&gt;"","Y","")</f>
        <v>Y</v>
      </c>
      <c r="K26" s="9" t="str">
        <f>IF(D26="","",IF(OR(ISNA(VLOOKUP(C26,T3Male,2,FALSE))=FALSE,ISNA(VLOOKUP(C26,T3Fem,2,FALSE))=FALSE),"Top 3",IF(AND(F26="M",D26&gt;=70),"M&gt;70",IF(AND(F26="M",D26&gt;=40),"M&gt;"&amp;ROUNDDOWN(D26/10,0)*10,""))))</f>
        <v>M&gt;50</v>
      </c>
      <c r="L26" s="9" t="str">
        <f>IF(D26="","",IF(OR(ISNA(VLOOKUP(C26,T3Male,2,FALSE))=FALSE,ISNA(VLOOKUP(C26,T3Fem,2,FALSE))=FALSE),"Top 3",IF(AND(F26="F",D26&gt;=65),"F&gt;65",IF(AND(F26="F",D26&gt;=55),"F&gt;55",IF(AND(F26="F",D26&gt;=45),"F&gt;45",IF(AND(F26="F",D26&gt;=35),"F&gt;35",""))))))</f>
        <v/>
      </c>
      <c r="M26" s="9">
        <f>IF(ISNA(VLOOKUP(G26,'[1]TIME KEEPING'!$C$1:$E$65536,3,FALSE))=FALSE,VLOOKUP(G26,'[1]TIME KEEPING'!$C$1:$E$65536,3,FALSE),"")</f>
        <v>25</v>
      </c>
      <c r="N26" s="10">
        <f>IF(ISNA(VLOOKUP(G26,'[1]TIME KEEPING'!$C$1:$E$65536,2,FALSE))=FALSE,VLOOKUP(G26,'[1]TIME KEEPING'!$C$1:$E$65536,2,FALSE),TIMEVALUE("11:59:59"))</f>
        <v>2.7107638888888886E-2</v>
      </c>
      <c r="P26"/>
      <c r="Q26"/>
      <c r="R26" s="11"/>
      <c r="S26"/>
    </row>
    <row r="27" spans="1:19" ht="15" x14ac:dyDescent="0.25">
      <c r="A27" t="s">
        <v>311</v>
      </c>
      <c r="B27" t="s">
        <v>94</v>
      </c>
      <c r="C27" s="7" t="str">
        <f>B27&amp;" "&amp;A27</f>
        <v>Tim Mckenzie</v>
      </c>
      <c r="D27">
        <v>24</v>
      </c>
      <c r="E27" t="s">
        <v>206</v>
      </c>
      <c r="F27" t="s">
        <v>17</v>
      </c>
      <c r="G27">
        <v>302</v>
      </c>
      <c r="H27" s="9"/>
      <c r="I27" s="9" t="str">
        <f>IF(K27&lt;&gt;"",K27,IF(L27&lt;&gt;"",L27,""))</f>
        <v/>
      </c>
      <c r="J27" s="9" t="str">
        <f>IF(M27&lt;&gt;"","Y","")</f>
        <v>Y</v>
      </c>
      <c r="K27" s="9" t="str">
        <f>IF(D27="","",IF(OR(ISNA(VLOOKUP(C27,T3Male,2,FALSE))=FALSE,ISNA(VLOOKUP(C27,T3Fem,2,FALSE))=FALSE),"Top 3",IF(AND(F27="M",D27&gt;=70),"M&gt;70",IF(AND(F27="M",D27&gt;=40),"M&gt;"&amp;ROUNDDOWN(D27/10,0)*10,""))))</f>
        <v/>
      </c>
      <c r="L27" s="9" t="str">
        <f>IF(D27="","",IF(OR(ISNA(VLOOKUP(C27,T3Male,2,FALSE))=FALSE,ISNA(VLOOKUP(C27,T3Fem,2,FALSE))=FALSE),"Top 3",IF(AND(F27="F",D27&gt;=65),"F&gt;65",IF(AND(F27="F",D27&gt;=55),"F&gt;55",IF(AND(F27="F",D27&gt;=45),"F&gt;45",IF(AND(F27="F",D27&gt;=35),"F&gt;35",""))))))</f>
        <v/>
      </c>
      <c r="M27" s="9">
        <f>IF(ISNA(VLOOKUP(G27,'[1]TIME KEEPING'!$C$1:$E$65536,3,FALSE))=FALSE,VLOOKUP(G27,'[1]TIME KEEPING'!$C$1:$E$65536,3,FALSE),"")</f>
        <v>26</v>
      </c>
      <c r="N27" s="10">
        <f>IF(ISNA(VLOOKUP(G27,'[1]TIME KEEPING'!$C$1:$E$65536,2,FALSE))=FALSE,VLOOKUP(G27,'[1]TIME KEEPING'!$C$1:$E$65536,2,FALSE),TIMEVALUE("11:59:59"))</f>
        <v>2.7251273148148149E-2</v>
      </c>
    </row>
    <row r="28" spans="1:19" ht="15" x14ac:dyDescent="0.25">
      <c r="A28" t="s">
        <v>155</v>
      </c>
      <c r="B28" t="s">
        <v>112</v>
      </c>
      <c r="C28" s="7" t="str">
        <f>B28&amp;" "&amp;A28</f>
        <v>Simon Pearson</v>
      </c>
      <c r="D28">
        <v>44</v>
      </c>
      <c r="E28" t="s">
        <v>153</v>
      </c>
      <c r="F28" t="s">
        <v>17</v>
      </c>
      <c r="G28">
        <v>173</v>
      </c>
      <c r="H28" s="9"/>
      <c r="I28" s="9" t="str">
        <f>IF(K28&lt;&gt;"",K28,IF(L28&lt;&gt;"",L28,""))</f>
        <v>M&gt;40</v>
      </c>
      <c r="J28" s="9" t="str">
        <f>IF(M28&lt;&gt;"","Y","")</f>
        <v>Y</v>
      </c>
      <c r="K28" s="9" t="str">
        <f>IF(D28="","",IF(OR(ISNA(VLOOKUP(C28,T3Male,2,FALSE))=FALSE,ISNA(VLOOKUP(C28,T3Fem,2,FALSE))=FALSE),"Top 3",IF(AND(F28="M",D28&gt;=70),"M&gt;70",IF(AND(F28="M",D28&gt;=40),"M&gt;"&amp;ROUNDDOWN(D28/10,0)*10,""))))</f>
        <v>M&gt;40</v>
      </c>
      <c r="L28" s="9" t="str">
        <f>IF(D28="","",IF(OR(ISNA(VLOOKUP(C28,T3Male,2,FALSE))=FALSE,ISNA(VLOOKUP(C28,T3Fem,2,FALSE))=FALSE),"Top 3",IF(AND(F28="F",D28&gt;=65),"F&gt;65",IF(AND(F28="F",D28&gt;=55),"F&gt;55",IF(AND(F28="F",D28&gt;=45),"F&gt;45",IF(AND(F28="F",D28&gt;=35),"F&gt;35",""))))))</f>
        <v/>
      </c>
      <c r="M28" s="9">
        <f>IF(ISNA(VLOOKUP(G28,'[1]TIME KEEPING'!$C$1:$E$65536,3,FALSE))=FALSE,VLOOKUP(G28,'[1]TIME KEEPING'!$C$1:$E$65536,3,FALSE),"")</f>
        <v>27</v>
      </c>
      <c r="N28" s="10">
        <f>IF(ISNA(VLOOKUP(G28,'[1]TIME KEEPING'!$C$1:$E$65536,2,FALSE))=FALSE,VLOOKUP(G28,'[1]TIME KEEPING'!$C$1:$E$65536,2,FALSE),TIMEVALUE("11:59:59"))</f>
        <v>2.7290046296296295E-2</v>
      </c>
    </row>
    <row r="29" spans="1:19" ht="15" x14ac:dyDescent="0.25">
      <c r="A29" t="s">
        <v>78</v>
      </c>
      <c r="B29" t="s">
        <v>137</v>
      </c>
      <c r="C29" s="7" t="str">
        <f>B29&amp;" "&amp;A29</f>
        <v>Kevin Norman</v>
      </c>
      <c r="D29">
        <v>53</v>
      </c>
      <c r="E29" t="s">
        <v>136</v>
      </c>
      <c r="F29" t="s">
        <v>17</v>
      </c>
      <c r="G29">
        <v>160</v>
      </c>
      <c r="H29" s="9"/>
      <c r="I29" s="9" t="str">
        <f>IF(K29&lt;&gt;"",K29,IF(L29&lt;&gt;"",L29,""))</f>
        <v>M&gt;50</v>
      </c>
      <c r="J29" s="9" t="str">
        <f>IF(M29&lt;&gt;"","Y","")</f>
        <v>Y</v>
      </c>
      <c r="K29" s="9" t="str">
        <f>IF(D29="","",IF(OR(ISNA(VLOOKUP(C29,T3Male,2,FALSE))=FALSE,ISNA(VLOOKUP(C29,T3Fem,2,FALSE))=FALSE),"Top 3",IF(AND(F29="M",D29&gt;=70),"M&gt;70",IF(AND(F29="M",D29&gt;=40),"M&gt;"&amp;ROUNDDOWN(D29/10,0)*10,""))))</f>
        <v>M&gt;50</v>
      </c>
      <c r="L29" s="9" t="str">
        <f>IF(D29="","",IF(OR(ISNA(VLOOKUP(C29,T3Male,2,FALSE))=FALSE,ISNA(VLOOKUP(C29,T3Fem,2,FALSE))=FALSE),"Top 3",IF(AND(F29="F",D29&gt;=65),"F&gt;65",IF(AND(F29="F",D29&gt;=55),"F&gt;55",IF(AND(F29="F",D29&gt;=45),"F&gt;45",IF(AND(F29="F",D29&gt;=35),"F&gt;35",""))))))</f>
        <v/>
      </c>
      <c r="M29" s="9">
        <f>IF(ISNA(VLOOKUP(G29,'[1]TIME KEEPING'!$C$1:$E$65536,3,FALSE))=FALSE,VLOOKUP(G29,'[1]TIME KEEPING'!$C$1:$E$65536,3,FALSE),"")</f>
        <v>28</v>
      </c>
      <c r="N29" s="10">
        <f>IF(ISNA(VLOOKUP(G29,'[1]TIME KEEPING'!$C$1:$E$65536,2,FALSE))=FALSE,VLOOKUP(G29,'[1]TIME KEEPING'!$C$1:$E$65536,2,FALSE),TIMEVALUE("11:59:59"))</f>
        <v>2.7313888888888888E-2</v>
      </c>
    </row>
    <row r="30" spans="1:19" ht="15" x14ac:dyDescent="0.25">
      <c r="A30" t="s">
        <v>173</v>
      </c>
      <c r="B30" t="s">
        <v>103</v>
      </c>
      <c r="C30" s="7" t="str">
        <f>B30&amp;" "&amp;A30</f>
        <v>Steve Head</v>
      </c>
      <c r="D30">
        <v>43</v>
      </c>
      <c r="E30" t="s">
        <v>169</v>
      </c>
      <c r="F30" t="s">
        <v>17</v>
      </c>
      <c r="G30">
        <v>187</v>
      </c>
      <c r="H30" s="9"/>
      <c r="I30" s="9" t="str">
        <f>IF(K30&lt;&gt;"",K30,IF(L30&lt;&gt;"",L30,""))</f>
        <v>M&gt;40</v>
      </c>
      <c r="J30" s="9" t="str">
        <f>IF(M30&lt;&gt;"","Y","")</f>
        <v>Y</v>
      </c>
      <c r="K30" s="9" t="str">
        <f>IF(D30="","",IF(OR(ISNA(VLOOKUP(C30,T3Male,2,FALSE))=FALSE,ISNA(VLOOKUP(C30,T3Fem,2,FALSE))=FALSE),"Top 3",IF(AND(F30="M",D30&gt;=70),"M&gt;70",IF(AND(F30="M",D30&gt;=40),"M&gt;"&amp;ROUNDDOWN(D30/10,0)*10,""))))</f>
        <v>M&gt;40</v>
      </c>
      <c r="L30" s="9" t="str">
        <f>IF(D30="","",IF(OR(ISNA(VLOOKUP(C30,T3Male,2,FALSE))=FALSE,ISNA(VLOOKUP(C30,T3Fem,2,FALSE))=FALSE),"Top 3",IF(AND(F30="F",D30&gt;=65),"F&gt;65",IF(AND(F30="F",D30&gt;=55),"F&gt;55",IF(AND(F30="F",D30&gt;=45),"F&gt;45",IF(AND(F30="F",D30&gt;=35),"F&gt;35",""))))))</f>
        <v/>
      </c>
      <c r="M30" s="9">
        <f>IF(ISNA(VLOOKUP(G30,'[1]TIME KEEPING'!$C$1:$E$65536,3,FALSE))=FALSE,VLOOKUP(G30,'[1]TIME KEEPING'!$C$1:$E$65536,3,FALSE),"")</f>
        <v>29</v>
      </c>
      <c r="N30" s="10">
        <f>IF(ISNA(VLOOKUP(G30,'[1]TIME KEEPING'!$C$1:$E$65536,2,FALSE))=FALSE,VLOOKUP(G30,'[1]TIME KEEPING'!$C$1:$E$65536,2,FALSE),TIMEVALUE("11:59:59"))</f>
        <v>2.731956018518519E-2</v>
      </c>
    </row>
    <row r="31" spans="1:19" ht="15" x14ac:dyDescent="0.25">
      <c r="A31" t="s">
        <v>233</v>
      </c>
      <c r="B31" t="s">
        <v>234</v>
      </c>
      <c r="C31" s="7" t="str">
        <f>B31&amp;" "&amp;A31</f>
        <v>Gareth Cooke</v>
      </c>
      <c r="D31">
        <v>20</v>
      </c>
      <c r="E31" t="s">
        <v>206</v>
      </c>
      <c r="F31" t="s">
        <v>17</v>
      </c>
      <c r="G31">
        <v>230</v>
      </c>
      <c r="H31" s="9"/>
      <c r="I31" s="9" t="str">
        <f>IF(K31&lt;&gt;"",K31,IF(L31&lt;&gt;"",L31,""))</f>
        <v/>
      </c>
      <c r="J31" s="9" t="str">
        <f>IF(M31&lt;&gt;"","Y","")</f>
        <v>Y</v>
      </c>
      <c r="K31" s="9" t="str">
        <f>IF(D31="","",IF(OR(ISNA(VLOOKUP(C31,T3Male,2,FALSE))=FALSE,ISNA(VLOOKUP(C31,T3Fem,2,FALSE))=FALSE),"Top 3",IF(AND(F31="M",D31&gt;=70),"M&gt;70",IF(AND(F31="M",D31&gt;=40),"M&gt;"&amp;ROUNDDOWN(D31/10,0)*10,""))))</f>
        <v/>
      </c>
      <c r="L31" s="9" t="str">
        <f>IF(D31="","",IF(OR(ISNA(VLOOKUP(C31,T3Male,2,FALSE))=FALSE,ISNA(VLOOKUP(C31,T3Fem,2,FALSE))=FALSE),"Top 3",IF(AND(F31="F",D31&gt;=65),"F&gt;65",IF(AND(F31="F",D31&gt;=55),"F&gt;55",IF(AND(F31="F",D31&gt;=45),"F&gt;45",IF(AND(F31="F",D31&gt;=35),"F&gt;35",""))))))</f>
        <v/>
      </c>
      <c r="M31" s="9">
        <f>IF(ISNA(VLOOKUP(G31,'[1]TIME KEEPING'!$C$1:$E$65536,3,FALSE))=FALSE,VLOOKUP(G31,'[1]TIME KEEPING'!$C$1:$E$65536,3,FALSE),"")</f>
        <v>30</v>
      </c>
      <c r="N31" s="10">
        <f>IF(ISNA(VLOOKUP(G31,'[1]TIME KEEPING'!$C$1:$E$65536,2,FALSE))=FALSE,VLOOKUP(G31,'[1]TIME KEEPING'!$C$1:$E$65536,2,FALSE),TIMEVALUE("11:59:59"))</f>
        <v>2.7332407407407406E-2</v>
      </c>
    </row>
    <row r="32" spans="1:19" ht="15" x14ac:dyDescent="0.25">
      <c r="A32" t="s">
        <v>645</v>
      </c>
      <c r="B32" t="s">
        <v>646</v>
      </c>
      <c r="C32" s="7" t="str">
        <f>B32&amp;" "&amp;A32</f>
        <v>Ryan King</v>
      </c>
      <c r="D32">
        <v>26</v>
      </c>
      <c r="E32"/>
      <c r="F32" s="12" t="s">
        <v>17</v>
      </c>
      <c r="G32" s="12">
        <v>800</v>
      </c>
      <c r="H32" s="9"/>
      <c r="I32" s="9" t="str">
        <f>IF(K32&lt;&gt;"",K32,IF(L32&lt;&gt;"",L32,""))</f>
        <v/>
      </c>
      <c r="J32" s="9" t="str">
        <f>IF(M32&lt;&gt;"","Y","")</f>
        <v>Y</v>
      </c>
      <c r="K32" s="9" t="str">
        <f>IF(D32="","",IF(OR(ISNA(VLOOKUP(C32,T3Male,2,FALSE))=FALSE,ISNA(VLOOKUP(C32,T3Fem,2,FALSE))=FALSE),"Top 3",IF(AND(F32="M",D32&gt;=70),"M&gt;70",IF(AND(F32="M",D32&gt;=40),"M&gt;"&amp;ROUNDDOWN(D32/10,0)*10,""))))</f>
        <v/>
      </c>
      <c r="L32" s="9" t="str">
        <f>IF(D32="","",IF(OR(ISNA(VLOOKUP(C32,T3Male,2,FALSE))=FALSE,ISNA(VLOOKUP(C32,T3Fem,2,FALSE))=FALSE),"Top 3",IF(AND(F32="F",D32&gt;=65),"F&gt;65",IF(AND(F32="F",D32&gt;=55),"F&gt;55",IF(AND(F32="F",D32&gt;=45),"F&gt;45",IF(AND(F32="F",D32&gt;=35),"F&gt;35",""))))))</f>
        <v/>
      </c>
      <c r="M32" s="9">
        <f>IF(ISNA(VLOOKUP(G32,'[1]TIME KEEPING'!$C$1:$E$65536,3,FALSE))=FALSE,VLOOKUP(G32,'[1]TIME KEEPING'!$C$1:$E$65536,3,FALSE),"")</f>
        <v>31</v>
      </c>
      <c r="N32" s="10">
        <f>IF(ISNA(VLOOKUP(G32,'[1]TIME KEEPING'!$C$1:$E$65536,2,FALSE))=FALSE,VLOOKUP(G32,'[1]TIME KEEPING'!$C$1:$E$65536,2,FALSE),TIMEVALUE("11:59:59"))</f>
        <v>2.7398032407407406E-2</v>
      </c>
    </row>
    <row r="33" spans="1:19" ht="15" x14ac:dyDescent="0.25">
      <c r="A33" t="s">
        <v>72</v>
      </c>
      <c r="B33" t="s">
        <v>73</v>
      </c>
      <c r="C33" s="7" t="str">
        <f>B33&amp;" "&amp;A33</f>
        <v>Lee Spink</v>
      </c>
      <c r="D33">
        <v>46</v>
      </c>
      <c r="E33" t="s">
        <v>71</v>
      </c>
      <c r="F33" t="s">
        <v>17</v>
      </c>
      <c r="G33">
        <v>126</v>
      </c>
      <c r="H33" s="9"/>
      <c r="I33" s="9" t="str">
        <f>IF(K33&lt;&gt;"",K33,IF(L33&lt;&gt;"",L33,""))</f>
        <v>M&gt;40</v>
      </c>
      <c r="J33" s="9" t="str">
        <f>IF(M33&lt;&gt;"","Y","")</f>
        <v>Y</v>
      </c>
      <c r="K33" s="9" t="str">
        <f>IF(D33="","",IF(OR(ISNA(VLOOKUP(C33,T3Male,2,FALSE))=FALSE,ISNA(VLOOKUP(C33,T3Fem,2,FALSE))=FALSE),"Top 3",IF(AND(F33="M",D33&gt;=70),"M&gt;70",IF(AND(F33="M",D33&gt;=40),"M&gt;"&amp;ROUNDDOWN(D33/10,0)*10,""))))</f>
        <v>M&gt;40</v>
      </c>
      <c r="L33" s="9" t="str">
        <f>IF(D33="","",IF(OR(ISNA(VLOOKUP(C33,T3Male,2,FALSE))=FALSE,ISNA(VLOOKUP(C33,T3Fem,2,FALSE))=FALSE),"Top 3",IF(AND(F33="F",D33&gt;=65),"F&gt;65",IF(AND(F33="F",D33&gt;=55),"F&gt;55",IF(AND(F33="F",D33&gt;=45),"F&gt;45",IF(AND(F33="F",D33&gt;=35),"F&gt;35",""))))))</f>
        <v/>
      </c>
      <c r="M33" s="9">
        <f>IF(ISNA(VLOOKUP(G33,'[1]TIME KEEPING'!$C$1:$E$65536,3,FALSE))=FALSE,VLOOKUP(G33,'[1]TIME KEEPING'!$C$1:$E$65536,3,FALSE),"")</f>
        <v>32</v>
      </c>
      <c r="N33" s="10">
        <f>IF(ISNA(VLOOKUP(G33,'[1]TIME KEEPING'!$C$1:$E$65536,2,FALSE))=FALSE,VLOOKUP(G33,'[1]TIME KEEPING'!$C$1:$E$65536,2,FALSE),TIMEVALUE("11:59:59"))</f>
        <v>2.7599652777777775E-2</v>
      </c>
    </row>
    <row r="34" spans="1:19" ht="15" x14ac:dyDescent="0.25">
      <c r="A34" t="s">
        <v>399</v>
      </c>
      <c r="B34" t="s">
        <v>161</v>
      </c>
      <c r="C34" s="7" t="str">
        <f>B34&amp;" "&amp;A34</f>
        <v>Stephen Boynton</v>
      </c>
      <c r="D34">
        <v>58</v>
      </c>
      <c r="E34" t="s">
        <v>398</v>
      </c>
      <c r="F34" t="s">
        <v>17</v>
      </c>
      <c r="G34">
        <v>708</v>
      </c>
      <c r="H34" s="9"/>
      <c r="I34" s="9" t="str">
        <f>IF(K34&lt;&gt;"",K34,IF(L34&lt;&gt;"",L34,""))</f>
        <v>M&gt;50</v>
      </c>
      <c r="J34" s="9" t="str">
        <f>IF(M34&lt;&gt;"","Y","")</f>
        <v>Y</v>
      </c>
      <c r="K34" s="9" t="str">
        <f>IF(D34="","",IF(OR(ISNA(VLOOKUP(C34,T3Male,2,FALSE))=FALSE,ISNA(VLOOKUP(C34,T3Fem,2,FALSE))=FALSE),"Top 3",IF(AND(F34="M",D34&gt;=70),"M&gt;70",IF(AND(F34="M",D34&gt;=40),"M&gt;"&amp;ROUNDDOWN(D34/10,0)*10,""))))</f>
        <v>M&gt;50</v>
      </c>
      <c r="L34" s="9" t="str">
        <f>IF(D34="","",IF(OR(ISNA(VLOOKUP(C34,T3Male,2,FALSE))=FALSE,ISNA(VLOOKUP(C34,T3Fem,2,FALSE))=FALSE),"Top 3",IF(AND(F34="F",D34&gt;=65),"F&gt;65",IF(AND(F34="F",D34&gt;=55),"F&gt;55",IF(AND(F34="F",D34&gt;=45),"F&gt;45",IF(AND(F34="F",D34&gt;=35),"F&gt;35",""))))))</f>
        <v/>
      </c>
      <c r="M34" s="9">
        <f>IF(ISNA(VLOOKUP(G34,'[1]TIME KEEPING'!$C$1:$E$65536,3,FALSE))=FALSE,VLOOKUP(G34,'[1]TIME KEEPING'!$C$1:$E$65536,3,FALSE),"")</f>
        <v>33</v>
      </c>
      <c r="N34" s="10">
        <f>IF(ISNA(VLOOKUP(G34,'[1]TIME KEEPING'!$C$1:$E$65536,2,FALSE))=FALSE,VLOOKUP(G34,'[1]TIME KEEPING'!$C$1:$E$65536,2,FALSE),TIMEVALUE("11:59:59"))</f>
        <v>2.7687847222222225E-2</v>
      </c>
    </row>
    <row r="35" spans="1:19" ht="15" x14ac:dyDescent="0.25">
      <c r="A35" t="s">
        <v>91</v>
      </c>
      <c r="B35" t="s">
        <v>92</v>
      </c>
      <c r="C35" s="7" t="str">
        <f>B35&amp;" "&amp;A35</f>
        <v>Martin Booth</v>
      </c>
      <c r="D35">
        <v>58</v>
      </c>
      <c r="E35" t="s">
        <v>90</v>
      </c>
      <c r="F35" t="s">
        <v>17</v>
      </c>
      <c r="G35">
        <v>135</v>
      </c>
      <c r="H35" s="9"/>
      <c r="I35" s="9" t="str">
        <f>IF(K35&lt;&gt;"",K35,IF(L35&lt;&gt;"",L35,""))</f>
        <v>M&gt;50</v>
      </c>
      <c r="J35" s="9" t="str">
        <f>IF(M35&lt;&gt;"","Y","")</f>
        <v>Y</v>
      </c>
      <c r="K35" s="9" t="str">
        <f>IF(D35="","",IF(OR(ISNA(VLOOKUP(C35,T3Male,2,FALSE))=FALSE,ISNA(VLOOKUP(C35,T3Fem,2,FALSE))=FALSE),"Top 3",IF(AND(F35="M",D35&gt;=70),"M&gt;70",IF(AND(F35="M",D35&gt;=40),"M&gt;"&amp;ROUNDDOWN(D35/10,0)*10,""))))</f>
        <v>M&gt;50</v>
      </c>
      <c r="L35" s="9" t="str">
        <f>IF(D35="","",IF(OR(ISNA(VLOOKUP(C35,T3Male,2,FALSE))=FALSE,ISNA(VLOOKUP(C35,T3Fem,2,FALSE))=FALSE),"Top 3",IF(AND(F35="F",D35&gt;=65),"F&gt;65",IF(AND(F35="F",D35&gt;=55),"F&gt;55",IF(AND(F35="F",D35&gt;=45),"F&gt;45",IF(AND(F35="F",D35&gt;=35),"F&gt;35",""))))))</f>
        <v/>
      </c>
      <c r="M35" s="9">
        <f>IF(ISNA(VLOOKUP(G35,'[1]TIME KEEPING'!$C$1:$E$65536,3,FALSE))=FALSE,VLOOKUP(G35,'[1]TIME KEEPING'!$C$1:$E$65536,3,FALSE),"")</f>
        <v>34</v>
      </c>
      <c r="N35" s="10">
        <f>IF(ISNA(VLOOKUP(G35,'[1]TIME KEEPING'!$C$1:$E$65536,2,FALSE))=FALSE,VLOOKUP(G35,'[1]TIME KEEPING'!$C$1:$E$65536,2,FALSE),TIMEVALUE("11:59:59"))</f>
        <v>2.7783796296296296E-2</v>
      </c>
    </row>
    <row r="36" spans="1:19" ht="15" x14ac:dyDescent="0.25">
      <c r="A36" t="s">
        <v>213</v>
      </c>
      <c r="B36" t="s">
        <v>109</v>
      </c>
      <c r="C36" s="7" t="str">
        <f>B36&amp;" "&amp;A36</f>
        <v>Mike Barnaby</v>
      </c>
      <c r="D36">
        <v>31</v>
      </c>
      <c r="E36" t="s">
        <v>206</v>
      </c>
      <c r="F36" t="s">
        <v>17</v>
      </c>
      <c r="G36">
        <v>213</v>
      </c>
      <c r="H36" s="9"/>
      <c r="I36" s="9" t="str">
        <f>IF(K36&lt;&gt;"",K36,IF(L36&lt;&gt;"",L36,""))</f>
        <v/>
      </c>
      <c r="J36" s="9" t="str">
        <f>IF(M36&lt;&gt;"","Y","")</f>
        <v>Y</v>
      </c>
      <c r="K36" s="9" t="str">
        <f>IF(D36="","",IF(OR(ISNA(VLOOKUP(C36,T3Male,2,FALSE))=FALSE,ISNA(VLOOKUP(C36,T3Fem,2,FALSE))=FALSE),"Top 3",IF(AND(F36="M",D36&gt;=70),"M&gt;70",IF(AND(F36="M",D36&gt;=40),"M&gt;"&amp;ROUNDDOWN(D36/10,0)*10,""))))</f>
        <v/>
      </c>
      <c r="L36" s="9" t="str">
        <f>IF(D36="","",IF(OR(ISNA(VLOOKUP(C36,T3Male,2,FALSE))=FALSE,ISNA(VLOOKUP(C36,T3Fem,2,FALSE))=FALSE),"Top 3",IF(AND(F36="F",D36&gt;=65),"F&gt;65",IF(AND(F36="F",D36&gt;=55),"F&gt;55",IF(AND(F36="F",D36&gt;=45),"F&gt;45",IF(AND(F36="F",D36&gt;=35),"F&gt;35",""))))))</f>
        <v/>
      </c>
      <c r="M36" s="9">
        <f>IF(ISNA(VLOOKUP(G36,'[1]TIME KEEPING'!$C$1:$E$65536,3,FALSE))=FALSE,VLOOKUP(G36,'[1]TIME KEEPING'!$C$1:$E$65536,3,FALSE),"")</f>
        <v>35</v>
      </c>
      <c r="N36" s="10">
        <f>IF(ISNA(VLOOKUP(G36,'[1]TIME KEEPING'!$C$1:$E$65536,2,FALSE))=FALSE,VLOOKUP(G36,'[1]TIME KEEPING'!$C$1:$E$65536,2,FALSE),TIMEVALUE("11:59:59"))</f>
        <v>2.7809722222222222E-2</v>
      </c>
    </row>
    <row r="37" spans="1:19" ht="15" x14ac:dyDescent="0.25">
      <c r="A37" t="s">
        <v>627</v>
      </c>
      <c r="B37" t="s">
        <v>521</v>
      </c>
      <c r="C37" s="7" t="str">
        <f>B37&amp;" "&amp;A37</f>
        <v>Hannah Corne</v>
      </c>
      <c r="D37">
        <v>33</v>
      </c>
      <c r="E37" t="s">
        <v>387</v>
      </c>
      <c r="F37" t="s">
        <v>231</v>
      </c>
      <c r="G37">
        <v>699</v>
      </c>
      <c r="H37" s="9"/>
      <c r="I37" s="9" t="str">
        <f>IF(K37&lt;&gt;"",K37,IF(L37&lt;&gt;"",L37,""))</f>
        <v>Top 3</v>
      </c>
      <c r="J37" s="9" t="str">
        <f>IF(M37&lt;&gt;"","Y","")</f>
        <v>Y</v>
      </c>
      <c r="K37" s="9" t="str">
        <f>IF(D37="","",IF(OR(ISNA(VLOOKUP(C37,T3Male,2,FALSE))=FALSE,ISNA(VLOOKUP(C37,T3Fem,2,FALSE))=FALSE),"Top 3",IF(AND(F37="M",D37&gt;=70),"M&gt;70",IF(AND(F37="M",D37&gt;=40),"M&gt;"&amp;ROUNDDOWN(D37/10,0)*10,""))))</f>
        <v>Top 3</v>
      </c>
      <c r="L37" s="9" t="str">
        <f>IF(D37="","",IF(OR(ISNA(VLOOKUP(C37,T3Male,2,FALSE))=FALSE,ISNA(VLOOKUP(C37,T3Fem,2,FALSE))=FALSE),"Top 3",IF(AND(F37="F",D37&gt;=65),"F&gt;65",IF(AND(F37="F",D37&gt;=55),"F&gt;55",IF(AND(F37="F",D37&gt;=45),"F&gt;45",IF(AND(F37="F",D37&gt;=35),"F&gt;35",""))))))</f>
        <v>Top 3</v>
      </c>
      <c r="M37" s="9">
        <f>IF(ISNA(VLOOKUP(G37,'[1]TIME KEEPING'!$C$1:$E$65536,3,FALSE))=FALSE,VLOOKUP(G37,'[1]TIME KEEPING'!$C$1:$E$65536,3,FALSE),"")</f>
        <v>36</v>
      </c>
      <c r="N37" s="10">
        <f>IF(ISNA(VLOOKUP(G37,'[1]TIME KEEPING'!$C$1:$E$65536,2,FALSE))=FALSE,VLOOKUP(G37,'[1]TIME KEEPING'!$C$1:$E$65536,2,FALSE),TIMEVALUE("11:59:59"))</f>
        <v>2.7838310185185188E-2</v>
      </c>
    </row>
    <row r="38" spans="1:19" ht="15" x14ac:dyDescent="0.25">
      <c r="A38" t="s">
        <v>111</v>
      </c>
      <c r="B38" t="s">
        <v>112</v>
      </c>
      <c r="C38" s="7" t="str">
        <f>B38&amp;" "&amp;A38</f>
        <v>Simon Clothier</v>
      </c>
      <c r="D38">
        <v>36</v>
      </c>
      <c r="E38" t="s">
        <v>113</v>
      </c>
      <c r="F38" t="s">
        <v>17</v>
      </c>
      <c r="G38">
        <v>148</v>
      </c>
      <c r="H38" s="9"/>
      <c r="I38" s="9" t="str">
        <f>IF(K38&lt;&gt;"",K38,IF(L38&lt;&gt;"",L38,""))</f>
        <v/>
      </c>
      <c r="J38" s="9" t="str">
        <f>IF(M38&lt;&gt;"","Y","")</f>
        <v>Y</v>
      </c>
      <c r="K38" s="9" t="str">
        <f>IF(D38="","",IF(OR(ISNA(VLOOKUP(C38,T3Male,2,FALSE))=FALSE,ISNA(VLOOKUP(C38,T3Fem,2,FALSE))=FALSE),"Top 3",IF(AND(F38="M",D38&gt;=70),"M&gt;70",IF(AND(F38="M",D38&gt;=40),"M&gt;"&amp;ROUNDDOWN(D38/10,0)*10,""))))</f>
        <v/>
      </c>
      <c r="L38" s="9" t="str">
        <f>IF(D38="","",IF(OR(ISNA(VLOOKUP(C38,T3Male,2,FALSE))=FALSE,ISNA(VLOOKUP(C38,T3Fem,2,FALSE))=FALSE),"Top 3",IF(AND(F38="F",D38&gt;=65),"F&gt;65",IF(AND(F38="F",D38&gt;=55),"F&gt;55",IF(AND(F38="F",D38&gt;=45),"F&gt;45",IF(AND(F38="F",D38&gt;=35),"F&gt;35",""))))))</f>
        <v/>
      </c>
      <c r="M38" s="9">
        <f>IF(ISNA(VLOOKUP(G38,'[1]TIME KEEPING'!$C$1:$E$65536,3,FALSE))=FALSE,VLOOKUP(G38,'[1]TIME KEEPING'!$C$1:$E$65536,3,FALSE),"")</f>
        <v>37</v>
      </c>
      <c r="N38" s="10">
        <f>IF(ISNA(VLOOKUP(G38,'[1]TIME KEEPING'!$C$1:$E$65536,2,FALSE))=FALSE,VLOOKUP(G38,'[1]TIME KEEPING'!$C$1:$E$65536,2,FALSE),TIMEVALUE("11:59:59"))</f>
        <v>2.7935185185185184E-2</v>
      </c>
    </row>
    <row r="39" spans="1:19" ht="15" x14ac:dyDescent="0.25">
      <c r="A39" t="s">
        <v>96</v>
      </c>
      <c r="B39" t="s">
        <v>97</v>
      </c>
      <c r="C39" s="7" t="str">
        <f>B39&amp;" "&amp;A39</f>
        <v>Jonny Mcfaul</v>
      </c>
      <c r="D39">
        <v>25</v>
      </c>
      <c r="E39" t="s">
        <v>90</v>
      </c>
      <c r="F39" t="s">
        <v>17</v>
      </c>
      <c r="G39">
        <v>138</v>
      </c>
      <c r="H39" s="9"/>
      <c r="I39" s="9" t="str">
        <f>IF(K39&lt;&gt;"",K39,IF(L39&lt;&gt;"",L39,""))</f>
        <v/>
      </c>
      <c r="J39" s="9" t="str">
        <f>IF(M39&lt;&gt;"","Y","")</f>
        <v>Y</v>
      </c>
      <c r="K39" s="9" t="str">
        <f>IF(D39="","",IF(OR(ISNA(VLOOKUP(C39,T3Male,2,FALSE))=FALSE,ISNA(VLOOKUP(C39,T3Fem,2,FALSE))=FALSE),"Top 3",IF(AND(F39="M",D39&gt;=70),"M&gt;70",IF(AND(F39="M",D39&gt;=40),"M&gt;"&amp;ROUNDDOWN(D39/10,0)*10,""))))</f>
        <v/>
      </c>
      <c r="L39" s="9" t="str">
        <f>IF(D39="","",IF(OR(ISNA(VLOOKUP(C39,T3Male,2,FALSE))=FALSE,ISNA(VLOOKUP(C39,T3Fem,2,FALSE))=FALSE),"Top 3",IF(AND(F39="F",D39&gt;=65),"F&gt;65",IF(AND(F39="F",D39&gt;=55),"F&gt;55",IF(AND(F39="F",D39&gt;=45),"F&gt;45",IF(AND(F39="F",D39&gt;=35),"F&gt;35",""))))))</f>
        <v/>
      </c>
      <c r="M39" s="9">
        <f>IF(ISNA(VLOOKUP(G39,'[1]TIME KEEPING'!$C$1:$E$65536,3,FALSE))=FALSE,VLOOKUP(G39,'[1]TIME KEEPING'!$C$1:$E$65536,3,FALSE),"")</f>
        <v>38</v>
      </c>
      <c r="N39" s="10">
        <f>IF(ISNA(VLOOKUP(G39,'[1]TIME KEEPING'!$C$1:$E$65536,2,FALSE))=FALSE,VLOOKUP(G39,'[1]TIME KEEPING'!$C$1:$E$65536,2,FALSE),TIMEVALUE("11:59:59"))</f>
        <v>2.7939699074074075E-2</v>
      </c>
    </row>
    <row r="40" spans="1:19" ht="15" x14ac:dyDescent="0.25">
      <c r="A40" t="s">
        <v>50</v>
      </c>
      <c r="B40" t="s">
        <v>51</v>
      </c>
      <c r="C40" s="7" t="str">
        <f>B40&amp;" "&amp;A40</f>
        <v>Andy Baker</v>
      </c>
      <c r="D40">
        <v>47</v>
      </c>
      <c r="E40" t="s">
        <v>52</v>
      </c>
      <c r="F40" t="s">
        <v>17</v>
      </c>
      <c r="G40">
        <v>115</v>
      </c>
      <c r="H40" s="9"/>
      <c r="I40" s="9" t="str">
        <f>IF(K40&lt;&gt;"",K40,IF(L40&lt;&gt;"",L40,""))</f>
        <v>M&gt;40</v>
      </c>
      <c r="J40" s="9" t="str">
        <f>IF(M40&lt;&gt;"","Y","")</f>
        <v>Y</v>
      </c>
      <c r="K40" s="9" t="str">
        <f>IF(D40="","",IF(OR(ISNA(VLOOKUP(C40,T3Male,2,FALSE))=FALSE,ISNA(VLOOKUP(C40,T3Fem,2,FALSE))=FALSE),"Top 3",IF(AND(F40="M",D40&gt;=70),"M&gt;70",IF(AND(F40="M",D40&gt;=40),"M&gt;"&amp;ROUNDDOWN(D40/10,0)*10,""))))</f>
        <v>M&gt;40</v>
      </c>
      <c r="L40" s="9" t="str">
        <f>IF(D40="","",IF(OR(ISNA(VLOOKUP(C40,T3Male,2,FALSE))=FALSE,ISNA(VLOOKUP(C40,T3Fem,2,FALSE))=FALSE),"Top 3",IF(AND(F40="F",D40&gt;=65),"F&gt;65",IF(AND(F40="F",D40&gt;=55),"F&gt;55",IF(AND(F40="F",D40&gt;=45),"F&gt;45",IF(AND(F40="F",D40&gt;=35),"F&gt;35",""))))))</f>
        <v/>
      </c>
      <c r="M40" s="9">
        <f>IF(ISNA(VLOOKUP(G40,'[1]TIME KEEPING'!$C$1:$E$65536,3,FALSE))=FALSE,VLOOKUP(G40,'[1]TIME KEEPING'!$C$1:$E$65536,3,FALSE),"")</f>
        <v>39</v>
      </c>
      <c r="N40" s="10">
        <f>IF(ISNA(VLOOKUP(G40,'[1]TIME KEEPING'!$C$1:$E$65536,2,FALSE))=FALSE,VLOOKUP(G40,'[1]TIME KEEPING'!$C$1:$E$65536,2,FALSE),TIMEVALUE("11:59:59"))</f>
        <v>2.7946180555555557E-2</v>
      </c>
    </row>
    <row r="41" spans="1:19" ht="15" x14ac:dyDescent="0.25">
      <c r="A41" t="s">
        <v>406</v>
      </c>
      <c r="B41" t="s">
        <v>26</v>
      </c>
      <c r="C41" s="7" t="str">
        <f>B41&amp;" "&amp;A41</f>
        <v>Pete Downes</v>
      </c>
      <c r="D41">
        <v>52</v>
      </c>
      <c r="E41" t="s">
        <v>404</v>
      </c>
      <c r="F41" t="s">
        <v>17</v>
      </c>
      <c r="G41">
        <v>395</v>
      </c>
      <c r="H41" s="9"/>
      <c r="I41" s="9" t="str">
        <f>IF(K41&lt;&gt;"",K41,IF(L41&lt;&gt;"",L41,""))</f>
        <v>M&gt;50</v>
      </c>
      <c r="J41" s="9" t="str">
        <f>IF(M41&lt;&gt;"","Y","")</f>
        <v>Y</v>
      </c>
      <c r="K41" s="9" t="str">
        <f>IF(D41="","",IF(OR(ISNA(VLOOKUP(C41,T3Male,2,FALSE))=FALSE,ISNA(VLOOKUP(C41,T3Fem,2,FALSE))=FALSE),"Top 3",IF(AND(F41="M",D41&gt;=70),"M&gt;70",IF(AND(F41="M",D41&gt;=40),"M&gt;"&amp;ROUNDDOWN(D41/10,0)*10,""))))</f>
        <v>M&gt;50</v>
      </c>
      <c r="L41" s="9" t="str">
        <f>IF(D41="","",IF(OR(ISNA(VLOOKUP(C41,T3Male,2,FALSE))=FALSE,ISNA(VLOOKUP(C41,T3Fem,2,FALSE))=FALSE),"Top 3",IF(AND(F41="F",D41&gt;=65),"F&gt;65",IF(AND(F41="F",D41&gt;=55),"F&gt;55",IF(AND(F41="F",D41&gt;=45),"F&gt;45",IF(AND(F41="F",D41&gt;=35),"F&gt;35",""))))))</f>
        <v/>
      </c>
      <c r="M41" s="9">
        <f>IF(ISNA(VLOOKUP(G41,'[1]TIME KEEPING'!$C$1:$E$65536,3,FALSE))=FALSE,VLOOKUP(G41,'[1]TIME KEEPING'!$C$1:$E$65536,3,FALSE),"")</f>
        <v>40</v>
      </c>
      <c r="N41" s="10">
        <f>IF(ISNA(VLOOKUP(G41,'[1]TIME KEEPING'!$C$1:$E$65536,2,FALSE))=FALSE,VLOOKUP(G41,'[1]TIME KEEPING'!$C$1:$E$65536,2,FALSE),TIMEVALUE("11:59:59"))</f>
        <v>2.7989930555555556E-2</v>
      </c>
    </row>
    <row r="42" spans="1:19" ht="15" x14ac:dyDescent="0.25">
      <c r="A42" t="s">
        <v>38</v>
      </c>
      <c r="B42" t="s">
        <v>39</v>
      </c>
      <c r="C42" s="7" t="str">
        <f>B42&amp;" "&amp;A42</f>
        <v>Peter Fielding-smith</v>
      </c>
      <c r="D42">
        <v>44</v>
      </c>
      <c r="E42" t="s">
        <v>34</v>
      </c>
      <c r="F42" t="s">
        <v>17</v>
      </c>
      <c r="G42">
        <v>110</v>
      </c>
      <c r="H42" s="9"/>
      <c r="I42" s="9" t="str">
        <f>IF(K42&lt;&gt;"",K42,IF(L42&lt;&gt;"",L42,""))</f>
        <v>M&gt;40</v>
      </c>
      <c r="J42" s="9" t="str">
        <f>IF(M42&lt;&gt;"","Y","")</f>
        <v>Y</v>
      </c>
      <c r="K42" s="9" t="str">
        <f>IF(D42="","",IF(OR(ISNA(VLOOKUP(C42,T3Male,2,FALSE))=FALSE,ISNA(VLOOKUP(C42,T3Fem,2,FALSE))=FALSE),"Top 3",IF(AND(F42="M",D42&gt;=70),"M&gt;70",IF(AND(F42="M",D42&gt;=40),"M&gt;"&amp;ROUNDDOWN(D42/10,0)*10,""))))</f>
        <v>M&gt;40</v>
      </c>
      <c r="L42" s="9" t="str">
        <f>IF(D42="","",IF(OR(ISNA(VLOOKUP(C42,T3Male,2,FALSE))=FALSE,ISNA(VLOOKUP(C42,T3Fem,2,FALSE))=FALSE),"Top 3",IF(AND(F42="F",D42&gt;=65),"F&gt;65",IF(AND(F42="F",D42&gt;=55),"F&gt;55",IF(AND(F42="F",D42&gt;=45),"F&gt;45",IF(AND(F42="F",D42&gt;=35),"F&gt;35",""))))))</f>
        <v/>
      </c>
      <c r="M42" s="9">
        <f>IF(ISNA(VLOOKUP(G42,'[1]TIME KEEPING'!$C$1:$E$65536,3,FALSE))=FALSE,VLOOKUP(G42,'[1]TIME KEEPING'!$C$1:$E$65536,3,FALSE),"")</f>
        <v>41</v>
      </c>
      <c r="N42" s="10">
        <f>IF(ISNA(VLOOKUP(G42,'[1]TIME KEEPING'!$C$1:$E$65536,2,FALSE))=FALSE,VLOOKUP(G42,'[1]TIME KEEPING'!$C$1:$E$65536,2,FALSE),TIMEVALUE("11:59:59"))</f>
        <v>2.8037152777777779E-2</v>
      </c>
      <c r="P42"/>
      <c r="Q42"/>
      <c r="R42" s="11"/>
      <c r="S42"/>
    </row>
    <row r="43" spans="1:19" ht="15" x14ac:dyDescent="0.25">
      <c r="A43" t="s">
        <v>396</v>
      </c>
      <c r="B43" t="s">
        <v>115</v>
      </c>
      <c r="C43" s="7" t="str">
        <f>B43&amp;" "&amp;A43</f>
        <v>James Henderson</v>
      </c>
      <c r="D43">
        <v>50</v>
      </c>
      <c r="E43" t="s">
        <v>397</v>
      </c>
      <c r="F43" t="s">
        <v>17</v>
      </c>
      <c r="G43">
        <v>387</v>
      </c>
      <c r="H43" s="9"/>
      <c r="I43" s="9" t="str">
        <f>IF(K43&lt;&gt;"",K43,IF(L43&lt;&gt;"",L43,""))</f>
        <v>M&gt;50</v>
      </c>
      <c r="J43" s="9" t="str">
        <f>IF(M43&lt;&gt;"","Y","")</f>
        <v>Y</v>
      </c>
      <c r="K43" s="9" t="str">
        <f>IF(D43="","",IF(OR(ISNA(VLOOKUP(C43,T3Male,2,FALSE))=FALSE,ISNA(VLOOKUP(C43,T3Fem,2,FALSE))=FALSE),"Top 3",IF(AND(F43="M",D43&gt;=70),"M&gt;70",IF(AND(F43="M",D43&gt;=40),"M&gt;"&amp;ROUNDDOWN(D43/10,0)*10,""))))</f>
        <v>M&gt;50</v>
      </c>
      <c r="L43" s="9" t="str">
        <f>IF(D43="","",IF(OR(ISNA(VLOOKUP(C43,T3Male,2,FALSE))=FALSE,ISNA(VLOOKUP(C43,T3Fem,2,FALSE))=FALSE),"Top 3",IF(AND(F43="F",D43&gt;=65),"F&gt;65",IF(AND(F43="F",D43&gt;=55),"F&gt;55",IF(AND(F43="F",D43&gt;=45),"F&gt;45",IF(AND(F43="F",D43&gt;=35),"F&gt;35",""))))))</f>
        <v/>
      </c>
      <c r="M43" s="9">
        <f>IF(ISNA(VLOOKUP(G43,'[1]TIME KEEPING'!$C$1:$E$65536,3,FALSE))=FALSE,VLOOKUP(G43,'[1]TIME KEEPING'!$C$1:$E$65536,3,FALSE),"")</f>
        <v>42</v>
      </c>
      <c r="N43" s="10">
        <f>IF(ISNA(VLOOKUP(G43,'[1]TIME KEEPING'!$C$1:$E$65536,2,FALSE))=FALSE,VLOOKUP(G43,'[1]TIME KEEPING'!$C$1:$E$65536,2,FALSE),TIMEVALUE("11:59:59"))</f>
        <v>2.8063194444444443E-2</v>
      </c>
    </row>
    <row r="44" spans="1:19" ht="15" x14ac:dyDescent="0.25">
      <c r="A44" t="s">
        <v>196</v>
      </c>
      <c r="B44" t="s">
        <v>285</v>
      </c>
      <c r="C44" s="7" t="str">
        <f>B44&amp;" "&amp;A44</f>
        <v>Nick Ward</v>
      </c>
      <c r="D44">
        <v>43</v>
      </c>
      <c r="E44" t="s">
        <v>206</v>
      </c>
      <c r="F44" t="s">
        <v>17</v>
      </c>
      <c r="G44">
        <v>368</v>
      </c>
      <c r="H44" s="9"/>
      <c r="I44" s="9" t="str">
        <f>IF(K44&lt;&gt;"",K44,IF(L44&lt;&gt;"",L44,""))</f>
        <v>M&gt;40</v>
      </c>
      <c r="J44" s="9" t="str">
        <f>IF(M44&lt;&gt;"","Y","")</f>
        <v>Y</v>
      </c>
      <c r="K44" s="9" t="str">
        <f>IF(D44="","",IF(OR(ISNA(VLOOKUP(C44,T3Male,2,FALSE))=FALSE,ISNA(VLOOKUP(C44,T3Fem,2,FALSE))=FALSE),"Top 3",IF(AND(F44="M",D44&gt;=70),"M&gt;70",IF(AND(F44="M",D44&gt;=40),"M&gt;"&amp;ROUNDDOWN(D44/10,0)*10,""))))</f>
        <v>M&gt;40</v>
      </c>
      <c r="L44" s="9" t="str">
        <f>IF(D44="","",IF(OR(ISNA(VLOOKUP(C44,T3Male,2,FALSE))=FALSE,ISNA(VLOOKUP(C44,T3Fem,2,FALSE))=FALSE),"Top 3",IF(AND(F44="F",D44&gt;=65),"F&gt;65",IF(AND(F44="F",D44&gt;=55),"F&gt;55",IF(AND(F44="F",D44&gt;=45),"F&gt;45",IF(AND(F44="F",D44&gt;=35),"F&gt;35",""))))))</f>
        <v/>
      </c>
      <c r="M44" s="9">
        <f>IF(ISNA(VLOOKUP(G44,'[1]TIME KEEPING'!$C$1:$E$65536,3,FALSE))=FALSE,VLOOKUP(G44,'[1]TIME KEEPING'!$C$1:$E$65536,3,FALSE),"")</f>
        <v>43</v>
      </c>
      <c r="N44" s="10">
        <f>IF(ISNA(VLOOKUP(G44,'[1]TIME KEEPING'!$C$1:$E$65536,2,FALSE))=FALSE,VLOOKUP(G44,'[1]TIME KEEPING'!$C$1:$E$65536,2,FALSE),TIMEVALUE("11:59:59"))</f>
        <v>2.8114351851851852E-2</v>
      </c>
    </row>
    <row r="45" spans="1:19" ht="15" x14ac:dyDescent="0.25">
      <c r="A45" t="s">
        <v>299</v>
      </c>
      <c r="B45" t="s">
        <v>300</v>
      </c>
      <c r="C45" s="7" t="str">
        <f>B45&amp;" "&amp;A45</f>
        <v>Craig Lawrence</v>
      </c>
      <c r="D45">
        <v>32</v>
      </c>
      <c r="E45" t="s">
        <v>206</v>
      </c>
      <c r="F45" t="s">
        <v>17</v>
      </c>
      <c r="G45">
        <v>290</v>
      </c>
      <c r="H45" s="9"/>
      <c r="I45" s="9" t="str">
        <f>IF(K45&lt;&gt;"",K45,IF(L45&lt;&gt;"",L45,""))</f>
        <v/>
      </c>
      <c r="J45" s="9" t="str">
        <f>IF(M45&lt;&gt;"","Y","")</f>
        <v>Y</v>
      </c>
      <c r="K45" s="9" t="str">
        <f>IF(D45="","",IF(OR(ISNA(VLOOKUP(C45,T3Male,2,FALSE))=FALSE,ISNA(VLOOKUP(C45,T3Fem,2,FALSE))=FALSE),"Top 3",IF(AND(F45="M",D45&gt;=70),"M&gt;70",IF(AND(F45="M",D45&gt;=40),"M&gt;"&amp;ROUNDDOWN(D45/10,0)*10,""))))</f>
        <v/>
      </c>
      <c r="L45" s="9" t="str">
        <f>IF(D45="","",IF(OR(ISNA(VLOOKUP(C45,T3Male,2,FALSE))=FALSE,ISNA(VLOOKUP(C45,T3Fem,2,FALSE))=FALSE),"Top 3",IF(AND(F45="F",D45&gt;=65),"F&gt;65",IF(AND(F45="F",D45&gt;=55),"F&gt;55",IF(AND(F45="F",D45&gt;=45),"F&gt;45",IF(AND(F45="F",D45&gt;=35),"F&gt;35",""))))))</f>
        <v/>
      </c>
      <c r="M45" s="9">
        <f>IF(ISNA(VLOOKUP(G45,'[1]TIME KEEPING'!$C$1:$E$65536,3,FALSE))=FALSE,VLOOKUP(G45,'[1]TIME KEEPING'!$C$1:$E$65536,3,FALSE),"")</f>
        <v>44</v>
      </c>
      <c r="N45" s="10">
        <f>IF(ISNA(VLOOKUP(G45,'[1]TIME KEEPING'!$C$1:$E$65536,2,FALSE))=FALSE,VLOOKUP(G45,'[1]TIME KEEPING'!$C$1:$E$65536,2,FALSE),TIMEVALUE("11:59:59"))</f>
        <v>2.8153356481481481E-2</v>
      </c>
    </row>
    <row r="46" spans="1:19" ht="15" x14ac:dyDescent="0.25">
      <c r="A46" t="s">
        <v>150</v>
      </c>
      <c r="B46" t="s">
        <v>151</v>
      </c>
      <c r="C46" s="7" t="str">
        <f>B46&amp;" "&amp;A46</f>
        <v>Paul Howard</v>
      </c>
      <c r="D46">
        <v>37</v>
      </c>
      <c r="E46" t="s">
        <v>152</v>
      </c>
      <c r="F46" t="s">
        <v>17</v>
      </c>
      <c r="G46">
        <v>170</v>
      </c>
      <c r="H46" s="9"/>
      <c r="I46" s="9" t="str">
        <f>IF(K46&lt;&gt;"",K46,IF(L46&lt;&gt;"",L46,""))</f>
        <v/>
      </c>
      <c r="J46" s="9" t="str">
        <f>IF(M46&lt;&gt;"","Y","")</f>
        <v>Y</v>
      </c>
      <c r="K46" s="9" t="str">
        <f>IF(D46="","",IF(OR(ISNA(VLOOKUP(C46,T3Male,2,FALSE))=FALSE,ISNA(VLOOKUP(C46,T3Fem,2,FALSE))=FALSE),"Top 3",IF(AND(F46="M",D46&gt;=70),"M&gt;70",IF(AND(F46="M",D46&gt;=40),"M&gt;"&amp;ROUNDDOWN(D46/10,0)*10,""))))</f>
        <v/>
      </c>
      <c r="L46" s="9" t="str">
        <f>IF(D46="","",IF(OR(ISNA(VLOOKUP(C46,T3Male,2,FALSE))=FALSE,ISNA(VLOOKUP(C46,T3Fem,2,FALSE))=FALSE),"Top 3",IF(AND(F46="F",D46&gt;=65),"F&gt;65",IF(AND(F46="F",D46&gt;=55),"F&gt;55",IF(AND(F46="F",D46&gt;=45),"F&gt;45",IF(AND(F46="F",D46&gt;=35),"F&gt;35",""))))))</f>
        <v/>
      </c>
      <c r="M46" s="9">
        <f>IF(ISNA(VLOOKUP(G46,'[1]TIME KEEPING'!$C$1:$E$65536,3,FALSE))=FALSE,VLOOKUP(G46,'[1]TIME KEEPING'!$C$1:$E$65536,3,FALSE),"")</f>
        <v>45</v>
      </c>
      <c r="N46" s="10">
        <f>IF(ISNA(VLOOKUP(G46,'[1]TIME KEEPING'!$C$1:$E$65536,2,FALSE))=FALSE,VLOOKUP(G46,'[1]TIME KEEPING'!$C$1:$E$65536,2,FALSE),TIMEVALUE("11:59:59"))</f>
        <v>2.8231481481481482E-2</v>
      </c>
    </row>
    <row r="47" spans="1:19" ht="15" x14ac:dyDescent="0.25">
      <c r="A47" t="s">
        <v>105</v>
      </c>
      <c r="B47" t="s">
        <v>24</v>
      </c>
      <c r="C47" s="7" t="str">
        <f>B47&amp;" "&amp;A47</f>
        <v>David Maycock</v>
      </c>
      <c r="D47">
        <v>56</v>
      </c>
      <c r="E47" t="s">
        <v>104</v>
      </c>
      <c r="F47" t="s">
        <v>17</v>
      </c>
      <c r="G47">
        <v>144</v>
      </c>
      <c r="H47" s="9"/>
      <c r="I47" s="9" t="str">
        <f>IF(K47&lt;&gt;"",K47,IF(L47&lt;&gt;"",L47,""))</f>
        <v>M&gt;50</v>
      </c>
      <c r="J47" s="9" t="str">
        <f>IF(M47&lt;&gt;"","Y","")</f>
        <v>Y</v>
      </c>
      <c r="K47" s="9" t="str">
        <f>IF(D47="","",IF(OR(ISNA(VLOOKUP(C47,T3Male,2,FALSE))=FALSE,ISNA(VLOOKUP(C47,T3Fem,2,FALSE))=FALSE),"Top 3",IF(AND(F47="M",D47&gt;=70),"M&gt;70",IF(AND(F47="M",D47&gt;=40),"M&gt;"&amp;ROUNDDOWN(D47/10,0)*10,""))))</f>
        <v>M&gt;50</v>
      </c>
      <c r="L47" s="9" t="str">
        <f>IF(D47="","",IF(OR(ISNA(VLOOKUP(C47,T3Male,2,FALSE))=FALSE,ISNA(VLOOKUP(C47,T3Fem,2,FALSE))=FALSE),"Top 3",IF(AND(F47="F",D47&gt;=65),"F&gt;65",IF(AND(F47="F",D47&gt;=55),"F&gt;55",IF(AND(F47="F",D47&gt;=45),"F&gt;45",IF(AND(F47="F",D47&gt;=35),"F&gt;35",""))))))</f>
        <v/>
      </c>
      <c r="M47" s="9">
        <f>IF(ISNA(VLOOKUP(G47,'[1]TIME KEEPING'!$C$1:$E$65536,3,FALSE))=FALSE,VLOOKUP(G47,'[1]TIME KEEPING'!$C$1:$E$65536,3,FALSE),"")</f>
        <v>46</v>
      </c>
      <c r="N47" s="10">
        <f>IF(ISNA(VLOOKUP(G47,'[1]TIME KEEPING'!$C$1:$E$65536,2,FALSE))=FALSE,VLOOKUP(G47,'[1]TIME KEEPING'!$C$1:$E$65536,2,FALSE),TIMEVALUE("11:59:59"))</f>
        <v>2.8296527777777778E-2</v>
      </c>
    </row>
    <row r="48" spans="1:19" ht="15" x14ac:dyDescent="0.25">
      <c r="A48" t="s">
        <v>340</v>
      </c>
      <c r="B48" t="s">
        <v>86</v>
      </c>
      <c r="C48" s="7" t="str">
        <f>B48&amp;" "&amp;A48</f>
        <v>Neil Roberton</v>
      </c>
      <c r="D48">
        <v>34</v>
      </c>
      <c r="E48" t="s">
        <v>206</v>
      </c>
      <c r="F48" t="s">
        <v>17</v>
      </c>
      <c r="G48">
        <v>331</v>
      </c>
      <c r="H48" s="9"/>
      <c r="I48" s="9" t="str">
        <f>IF(K48&lt;&gt;"",K48,IF(L48&lt;&gt;"",L48,""))</f>
        <v/>
      </c>
      <c r="J48" s="9" t="str">
        <f>IF(M48&lt;&gt;"","Y","")</f>
        <v>Y</v>
      </c>
      <c r="K48" s="9" t="str">
        <f>IF(D48="","",IF(OR(ISNA(VLOOKUP(C48,T3Male,2,FALSE))=FALSE,ISNA(VLOOKUP(C48,T3Fem,2,FALSE))=FALSE),"Top 3",IF(AND(F48="M",D48&gt;=70),"M&gt;70",IF(AND(F48="M",D48&gt;=40),"M&gt;"&amp;ROUNDDOWN(D48/10,0)*10,""))))</f>
        <v/>
      </c>
      <c r="L48" s="9" t="str">
        <f>IF(D48="","",IF(OR(ISNA(VLOOKUP(C48,T3Male,2,FALSE))=FALSE,ISNA(VLOOKUP(C48,T3Fem,2,FALSE))=FALSE),"Top 3",IF(AND(F48="F",D48&gt;=65),"F&gt;65",IF(AND(F48="F",D48&gt;=55),"F&gt;55",IF(AND(F48="F",D48&gt;=45),"F&gt;45",IF(AND(F48="F",D48&gt;=35),"F&gt;35",""))))))</f>
        <v/>
      </c>
      <c r="M48" s="9">
        <f>IF(ISNA(VLOOKUP(G48,'[1]TIME KEEPING'!$C$1:$E$65536,3,FALSE))=FALSE,VLOOKUP(G48,'[1]TIME KEEPING'!$C$1:$E$65536,3,FALSE),"")</f>
        <v>47</v>
      </c>
      <c r="N48" s="10">
        <f>IF(ISNA(VLOOKUP(G48,'[1]TIME KEEPING'!$C$1:$E$65536,2,FALSE))=FALSE,VLOOKUP(G48,'[1]TIME KEEPING'!$C$1:$E$65536,2,FALSE),TIMEVALUE("11:59:59"))</f>
        <v>2.8313310185185184E-2</v>
      </c>
    </row>
    <row r="49" spans="1:19" ht="15" x14ac:dyDescent="0.25">
      <c r="A49" t="s">
        <v>212</v>
      </c>
      <c r="B49" t="s">
        <v>102</v>
      </c>
      <c r="C49" s="7" t="str">
        <f>B49&amp;" "&amp;A49</f>
        <v>Robert Barker</v>
      </c>
      <c r="D49">
        <v>58</v>
      </c>
      <c r="E49" t="s">
        <v>206</v>
      </c>
      <c r="F49" t="s">
        <v>17</v>
      </c>
      <c r="G49">
        <v>211</v>
      </c>
      <c r="H49" s="9"/>
      <c r="I49" s="9" t="str">
        <f>IF(K49&lt;&gt;"",K49,IF(L49&lt;&gt;"",L49,""))</f>
        <v>M&gt;50</v>
      </c>
      <c r="J49" s="9" t="str">
        <f>IF(M49&lt;&gt;"","Y","")</f>
        <v>Y</v>
      </c>
      <c r="K49" s="9" t="str">
        <f>IF(D49="","",IF(OR(ISNA(VLOOKUP(C49,T3Male,2,FALSE))=FALSE,ISNA(VLOOKUP(C49,T3Fem,2,FALSE))=FALSE),"Top 3",IF(AND(F49="M",D49&gt;=70),"M&gt;70",IF(AND(F49="M",D49&gt;=40),"M&gt;"&amp;ROUNDDOWN(D49/10,0)*10,""))))</f>
        <v>M&gt;50</v>
      </c>
      <c r="L49" s="9" t="str">
        <f>IF(D49="","",IF(OR(ISNA(VLOOKUP(C49,T3Male,2,FALSE))=FALSE,ISNA(VLOOKUP(C49,T3Fem,2,FALSE))=FALSE),"Top 3",IF(AND(F49="F",D49&gt;=65),"F&gt;65",IF(AND(F49="F",D49&gt;=55),"F&gt;55",IF(AND(F49="F",D49&gt;=45),"F&gt;45",IF(AND(F49="F",D49&gt;=35),"F&gt;35",""))))))</f>
        <v/>
      </c>
      <c r="M49" s="9">
        <f>IF(ISNA(VLOOKUP(G49,'[1]TIME KEEPING'!$C$1:$E$65536,3,FALSE))=FALSE,VLOOKUP(G49,'[1]TIME KEEPING'!$C$1:$E$65536,3,FALSE),"")</f>
        <v>48</v>
      </c>
      <c r="N49" s="10">
        <f>IF(ISNA(VLOOKUP(G49,'[1]TIME KEEPING'!$C$1:$E$65536,2,FALSE))=FALSE,VLOOKUP(G49,'[1]TIME KEEPING'!$C$1:$E$65536,2,FALSE),TIMEVALUE("11:59:59"))</f>
        <v>2.832476851851852E-2</v>
      </c>
    </row>
    <row r="50" spans="1:19" ht="15" x14ac:dyDescent="0.25">
      <c r="A50" t="s">
        <v>28</v>
      </c>
      <c r="B50" t="s">
        <v>29</v>
      </c>
      <c r="C50" s="7" t="str">
        <f>B50&amp;" "&amp;A50</f>
        <v>Mark Hinchcliffe</v>
      </c>
      <c r="D50">
        <v>41</v>
      </c>
      <c r="E50" t="s">
        <v>27</v>
      </c>
      <c r="F50" t="s">
        <v>17</v>
      </c>
      <c r="G50">
        <v>105</v>
      </c>
      <c r="H50" s="9"/>
      <c r="I50" s="9" t="str">
        <f>IF(K50&lt;&gt;"",K50,IF(L50&lt;&gt;"",L50,""))</f>
        <v>M&gt;40</v>
      </c>
      <c r="J50" s="9" t="str">
        <f>IF(M50&lt;&gt;"","Y","")</f>
        <v>Y</v>
      </c>
      <c r="K50" s="9" t="str">
        <f>IF(D50="","",IF(OR(ISNA(VLOOKUP(C50,T3Male,2,FALSE))=FALSE,ISNA(VLOOKUP(C50,T3Fem,2,FALSE))=FALSE),"Top 3",IF(AND(F50="M",D50&gt;=70),"M&gt;70",IF(AND(F50="M",D50&gt;=40),"M&gt;"&amp;ROUNDDOWN(D50/10,0)*10,""))))</f>
        <v>M&gt;40</v>
      </c>
      <c r="L50" s="9" t="str">
        <f>IF(D50="","",IF(OR(ISNA(VLOOKUP(C50,T3Male,2,FALSE))=FALSE,ISNA(VLOOKUP(C50,T3Fem,2,FALSE))=FALSE),"Top 3",IF(AND(F50="F",D50&gt;=65),"F&gt;65",IF(AND(F50="F",D50&gt;=55),"F&gt;55",IF(AND(F50="F",D50&gt;=45),"F&gt;45",IF(AND(F50="F",D50&gt;=35),"F&gt;35",""))))))</f>
        <v/>
      </c>
      <c r="M50" s="9">
        <f>IF(ISNA(VLOOKUP(G50,'[1]TIME KEEPING'!$C$1:$E$65536,3,FALSE))=FALSE,VLOOKUP(G50,'[1]TIME KEEPING'!$C$1:$E$65536,3,FALSE),"")</f>
        <v>49</v>
      </c>
      <c r="N50" s="10">
        <f>IF(ISNA(VLOOKUP(G50,'[1]TIME KEEPING'!$C$1:$E$65536,2,FALSE))=FALSE,VLOOKUP(G50,'[1]TIME KEEPING'!$C$1:$E$65536,2,FALSE),TIMEVALUE("11:59:59"))</f>
        <v>2.8397569444444441E-2</v>
      </c>
      <c r="P50"/>
      <c r="Q50"/>
      <c r="R50"/>
      <c r="S50"/>
    </row>
    <row r="51" spans="1:19" ht="15" x14ac:dyDescent="0.25">
      <c r="A51" t="s">
        <v>260</v>
      </c>
      <c r="B51" t="s">
        <v>438</v>
      </c>
      <c r="C51" s="7" t="str">
        <f>B51&amp;" "&amp;A51</f>
        <v>Rebecca Fishburn</v>
      </c>
      <c r="D51">
        <v>29</v>
      </c>
      <c r="E51" t="s">
        <v>206</v>
      </c>
      <c r="F51" t="s">
        <v>231</v>
      </c>
      <c r="G51">
        <v>605</v>
      </c>
      <c r="H51" s="9"/>
      <c r="I51" s="9" t="str">
        <f>IF(K51&lt;&gt;"",K51,IF(L51&lt;&gt;"",L51,""))</f>
        <v>Top 3</v>
      </c>
      <c r="J51" s="9" t="str">
        <f>IF(M51&lt;&gt;"","Y","")</f>
        <v>Y</v>
      </c>
      <c r="K51" s="9" t="str">
        <f>IF(D51="","",IF(OR(ISNA(VLOOKUP(C51,T3Male,2,FALSE))=FALSE,ISNA(VLOOKUP(C51,T3Fem,2,FALSE))=FALSE),"Top 3",IF(AND(F51="M",D51&gt;=70),"M&gt;70",IF(AND(F51="M",D51&gt;=40),"M&gt;"&amp;ROUNDDOWN(D51/10,0)*10,""))))</f>
        <v>Top 3</v>
      </c>
      <c r="L51" s="9" t="str">
        <f>IF(D51="","",IF(OR(ISNA(VLOOKUP(C51,T3Male,2,FALSE))=FALSE,ISNA(VLOOKUP(C51,T3Fem,2,FALSE))=FALSE),"Top 3",IF(AND(F51="F",D51&gt;=65),"F&gt;65",IF(AND(F51="F",D51&gt;=55),"F&gt;55",IF(AND(F51="F",D51&gt;=45),"F&gt;45",IF(AND(F51="F",D51&gt;=35),"F&gt;35",""))))))</f>
        <v>Top 3</v>
      </c>
      <c r="M51" s="9">
        <f>IF(ISNA(VLOOKUP(G51,'[1]TIME KEEPING'!$C$1:$E$65536,3,FALSE))=FALSE,VLOOKUP(G51,'[1]TIME KEEPING'!$C$1:$E$65536,3,FALSE),"")</f>
        <v>50</v>
      </c>
      <c r="N51" s="10">
        <f>IF(ISNA(VLOOKUP(G51,'[1]TIME KEEPING'!$C$1:$E$65536,2,FALSE))=FALSE,VLOOKUP(G51,'[1]TIME KEEPING'!$C$1:$E$65536,2,FALSE),TIMEVALUE("11:59:59"))</f>
        <v>2.8511458333333333E-2</v>
      </c>
    </row>
    <row r="52" spans="1:19" ht="15" x14ac:dyDescent="0.25">
      <c r="A52" t="s">
        <v>339</v>
      </c>
      <c r="B52" t="s">
        <v>51</v>
      </c>
      <c r="C52" s="7" t="str">
        <f>B52&amp;" "&amp;A52</f>
        <v>Andy Richardson</v>
      </c>
      <c r="D52">
        <v>41</v>
      </c>
      <c r="E52" t="s">
        <v>206</v>
      </c>
      <c r="F52" t="s">
        <v>17</v>
      </c>
      <c r="G52">
        <v>329</v>
      </c>
      <c r="H52" s="9"/>
      <c r="I52" s="9" t="str">
        <f>IF(K52&lt;&gt;"",K52,IF(L52&lt;&gt;"",L52,""))</f>
        <v>M&gt;40</v>
      </c>
      <c r="J52" s="9" t="str">
        <f>IF(M52&lt;&gt;"","Y","")</f>
        <v>Y</v>
      </c>
      <c r="K52" s="9" t="str">
        <f>IF(D52="","",IF(OR(ISNA(VLOOKUP(C52,T3Male,2,FALSE))=FALSE,ISNA(VLOOKUP(C52,T3Fem,2,FALSE))=FALSE),"Top 3",IF(AND(F52="M",D52&gt;=70),"M&gt;70",IF(AND(F52="M",D52&gt;=40),"M&gt;"&amp;ROUNDDOWN(D52/10,0)*10,""))))</f>
        <v>M&gt;40</v>
      </c>
      <c r="L52" s="9" t="str">
        <f>IF(D52="","",IF(OR(ISNA(VLOOKUP(C52,T3Male,2,FALSE))=FALSE,ISNA(VLOOKUP(C52,T3Fem,2,FALSE))=FALSE),"Top 3",IF(AND(F52="F",D52&gt;=65),"F&gt;65",IF(AND(F52="F",D52&gt;=55),"F&gt;55",IF(AND(F52="F",D52&gt;=45),"F&gt;45",IF(AND(F52="F",D52&gt;=35),"F&gt;35",""))))))</f>
        <v/>
      </c>
      <c r="M52" s="9">
        <f>IF(ISNA(VLOOKUP(G52,'[1]TIME KEEPING'!$C$1:$E$65536,3,FALSE))=FALSE,VLOOKUP(G52,'[1]TIME KEEPING'!$C$1:$E$65536,3,FALSE),"")</f>
        <v>51</v>
      </c>
      <c r="N52" s="10">
        <f>IF(ISNA(VLOOKUP(G52,'[1]TIME KEEPING'!$C$1:$E$65536,2,FALSE))=FALSE,VLOOKUP(G52,'[1]TIME KEEPING'!$C$1:$E$65536,2,FALSE),TIMEVALUE("11:59:59"))</f>
        <v>2.8623611111111114E-2</v>
      </c>
    </row>
    <row r="53" spans="1:19" ht="15" x14ac:dyDescent="0.25">
      <c r="A53" t="s">
        <v>401</v>
      </c>
      <c r="B53" t="s">
        <v>24</v>
      </c>
      <c r="C53" s="7" t="str">
        <f>B53&amp;" "&amp;A53</f>
        <v>David Muckersie</v>
      </c>
      <c r="D53">
        <v>56</v>
      </c>
      <c r="E53" t="s">
        <v>398</v>
      </c>
      <c r="F53" t="s">
        <v>17</v>
      </c>
      <c r="G53">
        <v>391</v>
      </c>
      <c r="H53" s="9"/>
      <c r="I53" s="9" t="str">
        <f>IF(K53&lt;&gt;"",K53,IF(L53&lt;&gt;"",L53,""))</f>
        <v>M&gt;50</v>
      </c>
      <c r="J53" s="9" t="str">
        <f>IF(M53&lt;&gt;"","Y","")</f>
        <v>Y</v>
      </c>
      <c r="K53" s="9" t="str">
        <f>IF(D53="","",IF(OR(ISNA(VLOOKUP(C53,T3Male,2,FALSE))=FALSE,ISNA(VLOOKUP(C53,T3Fem,2,FALSE))=FALSE),"Top 3",IF(AND(F53="M",D53&gt;=70),"M&gt;70",IF(AND(F53="M",D53&gt;=40),"M&gt;"&amp;ROUNDDOWN(D53/10,0)*10,""))))</f>
        <v>M&gt;50</v>
      </c>
      <c r="L53" s="9" t="str">
        <f>IF(D53="","",IF(OR(ISNA(VLOOKUP(C53,T3Male,2,FALSE))=FALSE,ISNA(VLOOKUP(C53,T3Fem,2,FALSE))=FALSE),"Top 3",IF(AND(F53="F",D53&gt;=65),"F&gt;65",IF(AND(F53="F",D53&gt;=55),"F&gt;55",IF(AND(F53="F",D53&gt;=45),"F&gt;45",IF(AND(F53="F",D53&gt;=35),"F&gt;35",""))))))</f>
        <v/>
      </c>
      <c r="M53" s="9">
        <f>IF(ISNA(VLOOKUP(G53,'[1]TIME KEEPING'!$C$1:$E$65536,3,FALSE))=FALSE,VLOOKUP(G53,'[1]TIME KEEPING'!$C$1:$E$65536,3,FALSE),"")</f>
        <v>52</v>
      </c>
      <c r="N53" s="10">
        <f>IF(ISNA(VLOOKUP(G53,'[1]TIME KEEPING'!$C$1:$E$65536,2,FALSE))=FALSE,VLOOKUP(G53,'[1]TIME KEEPING'!$C$1:$E$65536,2,FALSE),TIMEVALUE("11:59:59"))</f>
        <v>2.8662615740740739E-2</v>
      </c>
    </row>
    <row r="54" spans="1:19" ht="15" x14ac:dyDescent="0.25">
      <c r="A54" t="s">
        <v>350</v>
      </c>
      <c r="B54" t="s">
        <v>351</v>
      </c>
      <c r="C54" s="7" t="str">
        <f>B54&amp;" "&amp;A54</f>
        <v>Vic Shirley</v>
      </c>
      <c r="D54">
        <v>71</v>
      </c>
      <c r="E54" t="s">
        <v>206</v>
      </c>
      <c r="F54" t="s">
        <v>17</v>
      </c>
      <c r="G54">
        <v>342</v>
      </c>
      <c r="H54" s="9"/>
      <c r="I54" s="9" t="str">
        <f>IF(K54&lt;&gt;"",K54,IF(L54&lt;&gt;"",L54,""))</f>
        <v>M&gt;70</v>
      </c>
      <c r="J54" s="9" t="str">
        <f>IF(M54&lt;&gt;"","Y","")</f>
        <v>Y</v>
      </c>
      <c r="K54" s="9" t="str">
        <f>IF(D54="","",IF(OR(ISNA(VLOOKUP(C54,T3Male,2,FALSE))=FALSE,ISNA(VLOOKUP(C54,T3Fem,2,FALSE))=FALSE),"Top 3",IF(AND(F54="M",D54&gt;=70),"M&gt;70",IF(AND(F54="M",D54&gt;=40),"M&gt;"&amp;ROUNDDOWN(D54/10,0)*10,""))))</f>
        <v>M&gt;70</v>
      </c>
      <c r="L54" s="9" t="str">
        <f>IF(D54="","",IF(OR(ISNA(VLOOKUP(C54,T3Male,2,FALSE))=FALSE,ISNA(VLOOKUP(C54,T3Fem,2,FALSE))=FALSE),"Top 3",IF(AND(F54="F",D54&gt;=65),"F&gt;65",IF(AND(F54="F",D54&gt;=55),"F&gt;55",IF(AND(F54="F",D54&gt;=45),"F&gt;45",IF(AND(F54="F",D54&gt;=35),"F&gt;35",""))))))</f>
        <v/>
      </c>
      <c r="M54" s="9">
        <f>IF(ISNA(VLOOKUP(G54,'[1]TIME KEEPING'!$C$1:$E$65536,3,FALSE))=FALSE,VLOOKUP(G54,'[1]TIME KEEPING'!$C$1:$E$65536,3,FALSE),"")</f>
        <v>53</v>
      </c>
      <c r="N54" s="10">
        <f>IF(ISNA(VLOOKUP(G54,'[1]TIME KEEPING'!$C$1:$E$65536,2,FALSE))=FALSE,VLOOKUP(G54,'[1]TIME KEEPING'!$C$1:$E$65536,2,FALSE),TIMEVALUE("11:59:59"))</f>
        <v>2.8691550925925926E-2</v>
      </c>
    </row>
    <row r="55" spans="1:19" ht="15" x14ac:dyDescent="0.25">
      <c r="A55" t="s">
        <v>47</v>
      </c>
      <c r="B55" t="s">
        <v>48</v>
      </c>
      <c r="C55" s="7" t="str">
        <f>B55&amp;" "&amp;A55</f>
        <v>Philip Woolgar</v>
      </c>
      <c r="D55">
        <v>43</v>
      </c>
      <c r="E55" t="s">
        <v>49</v>
      </c>
      <c r="F55" t="s">
        <v>17</v>
      </c>
      <c r="G55">
        <v>114</v>
      </c>
      <c r="H55" s="9"/>
      <c r="I55" s="9" t="str">
        <f>IF(K55&lt;&gt;"",K55,IF(L55&lt;&gt;"",L55,""))</f>
        <v>M&gt;40</v>
      </c>
      <c r="J55" s="9" t="str">
        <f>IF(M55&lt;&gt;"","Y","")</f>
        <v>Y</v>
      </c>
      <c r="K55" s="9" t="str">
        <f>IF(D55="","",IF(OR(ISNA(VLOOKUP(C55,T3Male,2,FALSE))=FALSE,ISNA(VLOOKUP(C55,T3Fem,2,FALSE))=FALSE),"Top 3",IF(AND(F55="M",D55&gt;=70),"M&gt;70",IF(AND(F55="M",D55&gt;=40),"M&gt;"&amp;ROUNDDOWN(D55/10,0)*10,""))))</f>
        <v>M&gt;40</v>
      </c>
      <c r="L55" s="9" t="str">
        <f>IF(D55="","",IF(OR(ISNA(VLOOKUP(C55,T3Male,2,FALSE))=FALSE,ISNA(VLOOKUP(C55,T3Fem,2,FALSE))=FALSE),"Top 3",IF(AND(F55="F",D55&gt;=65),"F&gt;65",IF(AND(F55="F",D55&gt;=55),"F&gt;55",IF(AND(F55="F",D55&gt;=45),"F&gt;45",IF(AND(F55="F",D55&gt;=35),"F&gt;35",""))))))</f>
        <v/>
      </c>
      <c r="M55" s="9">
        <f>IF(ISNA(VLOOKUP(G55,'[1]TIME KEEPING'!$C$1:$E$65536,3,FALSE))=FALSE,VLOOKUP(G55,'[1]TIME KEEPING'!$C$1:$E$65536,3,FALSE),"")</f>
        <v>54</v>
      </c>
      <c r="N55" s="10">
        <f>IF(ISNA(VLOOKUP(G55,'[1]TIME KEEPING'!$C$1:$E$65536,2,FALSE))=FALSE,VLOOKUP(G55,'[1]TIME KEEPING'!$C$1:$E$65536,2,FALSE),TIMEVALUE("11:59:59"))</f>
        <v>2.8699768518518517E-2</v>
      </c>
    </row>
    <row r="56" spans="1:19" ht="15" x14ac:dyDescent="0.25">
      <c r="A56" t="s">
        <v>91</v>
      </c>
      <c r="B56" t="s">
        <v>137</v>
      </c>
      <c r="C56" s="7" t="str">
        <f>B56&amp;" "&amp;A56</f>
        <v>Kevin Booth</v>
      </c>
      <c r="D56">
        <v>40</v>
      </c>
      <c r="E56" t="s">
        <v>169</v>
      </c>
      <c r="F56" t="s">
        <v>17</v>
      </c>
      <c r="G56">
        <v>183</v>
      </c>
      <c r="H56" s="9"/>
      <c r="I56" s="9" t="str">
        <f>IF(K56&lt;&gt;"",K56,IF(L56&lt;&gt;"",L56,""))</f>
        <v>M&gt;40</v>
      </c>
      <c r="J56" s="9" t="str">
        <f>IF(M56&lt;&gt;"","Y","")</f>
        <v>Y</v>
      </c>
      <c r="K56" s="9" t="str">
        <f>IF(D56="","",IF(OR(ISNA(VLOOKUP(C56,T3Male,2,FALSE))=FALSE,ISNA(VLOOKUP(C56,T3Fem,2,FALSE))=FALSE),"Top 3",IF(AND(F56="M",D56&gt;=70),"M&gt;70",IF(AND(F56="M",D56&gt;=40),"M&gt;"&amp;ROUNDDOWN(D56/10,0)*10,""))))</f>
        <v>M&gt;40</v>
      </c>
      <c r="L56" s="9" t="str">
        <f>IF(D56="","",IF(OR(ISNA(VLOOKUP(C56,T3Male,2,FALSE))=FALSE,ISNA(VLOOKUP(C56,T3Fem,2,FALSE))=FALSE),"Top 3",IF(AND(F56="F",D56&gt;=65),"F&gt;65",IF(AND(F56="F",D56&gt;=55),"F&gt;55",IF(AND(F56="F",D56&gt;=45),"F&gt;45",IF(AND(F56="F",D56&gt;=35),"F&gt;35",""))))))</f>
        <v/>
      </c>
      <c r="M56" s="9">
        <f>IF(ISNA(VLOOKUP(G56,'[1]TIME KEEPING'!$C$1:$E$65536,3,FALSE))=FALSE,VLOOKUP(G56,'[1]TIME KEEPING'!$C$1:$E$65536,3,FALSE),"")</f>
        <v>55</v>
      </c>
      <c r="N56" s="10">
        <f>IF(ISNA(VLOOKUP(G56,'[1]TIME KEEPING'!$C$1:$E$65536,2,FALSE))=FALSE,VLOOKUP(G56,'[1]TIME KEEPING'!$C$1:$E$65536,2,FALSE),TIMEVALUE("11:59:59"))</f>
        <v>2.8714467592592594E-2</v>
      </c>
    </row>
    <row r="57" spans="1:19" ht="15" x14ac:dyDescent="0.25">
      <c r="A57" t="s">
        <v>126</v>
      </c>
      <c r="B57" t="s">
        <v>24</v>
      </c>
      <c r="C57" s="7" t="str">
        <f>B57&amp;" "&amp;A57</f>
        <v>David Moulder</v>
      </c>
      <c r="D57">
        <v>28</v>
      </c>
      <c r="E57" t="s">
        <v>398</v>
      </c>
      <c r="F57" t="s">
        <v>17</v>
      </c>
      <c r="G57">
        <v>390</v>
      </c>
      <c r="H57" s="9"/>
      <c r="I57" s="9" t="str">
        <f>IF(K57&lt;&gt;"",K57,IF(L57&lt;&gt;"",L57,""))</f>
        <v/>
      </c>
      <c r="J57" s="9" t="str">
        <f>IF(M57&lt;&gt;"","Y","")</f>
        <v>Y</v>
      </c>
      <c r="K57" s="9" t="str">
        <f>IF(D57="","",IF(OR(ISNA(VLOOKUP(C57,T3Male,2,FALSE))=FALSE,ISNA(VLOOKUP(C57,T3Fem,2,FALSE))=FALSE),"Top 3",IF(AND(F57="M",D57&gt;=70),"M&gt;70",IF(AND(F57="M",D57&gt;=40),"M&gt;"&amp;ROUNDDOWN(D57/10,0)*10,""))))</f>
        <v/>
      </c>
      <c r="L57" s="9" t="str">
        <f>IF(D57="","",IF(OR(ISNA(VLOOKUP(C57,T3Male,2,FALSE))=FALSE,ISNA(VLOOKUP(C57,T3Fem,2,FALSE))=FALSE),"Top 3",IF(AND(F57="F",D57&gt;=65),"F&gt;65",IF(AND(F57="F",D57&gt;=55),"F&gt;55",IF(AND(F57="F",D57&gt;=45),"F&gt;45",IF(AND(F57="F",D57&gt;=35),"F&gt;35",""))))))</f>
        <v/>
      </c>
      <c r="M57" s="9">
        <f>IF(ISNA(VLOOKUP(G57,'[1]TIME KEEPING'!$C$1:$E$65536,3,FALSE))=FALSE,VLOOKUP(G57,'[1]TIME KEEPING'!$C$1:$E$65536,3,FALSE),"")</f>
        <v>56</v>
      </c>
      <c r="N57" s="10">
        <f>IF(ISNA(VLOOKUP(G57,'[1]TIME KEEPING'!$C$1:$E$65536,2,FALSE))=FALSE,VLOOKUP(G57,'[1]TIME KEEPING'!$C$1:$E$65536,2,FALSE),TIMEVALUE("11:59:59"))</f>
        <v>2.8767824074074074E-2</v>
      </c>
    </row>
    <row r="58" spans="1:19" ht="15" x14ac:dyDescent="0.25">
      <c r="A58" t="s">
        <v>287</v>
      </c>
      <c r="B58" t="s">
        <v>63</v>
      </c>
      <c r="C58" s="7" t="str">
        <f>B58&amp;" "&amp;A58</f>
        <v>Chris Janik</v>
      </c>
      <c r="D58">
        <v>32</v>
      </c>
      <c r="E58" t="s">
        <v>206</v>
      </c>
      <c r="F58" t="s">
        <v>17</v>
      </c>
      <c r="G58">
        <v>277</v>
      </c>
      <c r="H58" s="9"/>
      <c r="I58" s="9" t="str">
        <f>IF(K58&lt;&gt;"",K58,IF(L58&lt;&gt;"",L58,""))</f>
        <v/>
      </c>
      <c r="J58" s="9" t="str">
        <f>IF(M58&lt;&gt;"","Y","")</f>
        <v>Y</v>
      </c>
      <c r="K58" s="9" t="str">
        <f>IF(D58="","",IF(OR(ISNA(VLOOKUP(C58,T3Male,2,FALSE))=FALSE,ISNA(VLOOKUP(C58,T3Fem,2,FALSE))=FALSE),"Top 3",IF(AND(F58="M",D58&gt;=70),"M&gt;70",IF(AND(F58="M",D58&gt;=40),"M&gt;"&amp;ROUNDDOWN(D58/10,0)*10,""))))</f>
        <v/>
      </c>
      <c r="L58" s="9" t="str">
        <f>IF(D58="","",IF(OR(ISNA(VLOOKUP(C58,T3Male,2,FALSE))=FALSE,ISNA(VLOOKUP(C58,T3Fem,2,FALSE))=FALSE),"Top 3",IF(AND(F58="F",D58&gt;=65),"F&gt;65",IF(AND(F58="F",D58&gt;=55),"F&gt;55",IF(AND(F58="F",D58&gt;=45),"F&gt;45",IF(AND(F58="F",D58&gt;=35),"F&gt;35",""))))))</f>
        <v/>
      </c>
      <c r="M58" s="9">
        <f>IF(ISNA(VLOOKUP(G58,'[1]TIME KEEPING'!$C$1:$E$65536,3,FALSE))=FALSE,VLOOKUP(G58,'[1]TIME KEEPING'!$C$1:$E$65536,3,FALSE),"")</f>
        <v>57</v>
      </c>
      <c r="N58" s="10">
        <f>IF(ISNA(VLOOKUP(G58,'[1]TIME KEEPING'!$C$1:$E$65536,2,FALSE))=FALSE,VLOOKUP(G58,'[1]TIME KEEPING'!$C$1:$E$65536,2,FALSE),TIMEVALUE("11:59:59"))</f>
        <v>2.8786342592592593E-2</v>
      </c>
    </row>
    <row r="59" spans="1:19" ht="15" x14ac:dyDescent="0.25">
      <c r="A59" t="s">
        <v>417</v>
      </c>
      <c r="B59" t="s">
        <v>86</v>
      </c>
      <c r="C59" s="7" t="str">
        <f>B59&amp;" "&amp;A59</f>
        <v>Neil Scruton</v>
      </c>
      <c r="D59">
        <v>67</v>
      </c>
      <c r="E59" t="s">
        <v>153</v>
      </c>
      <c r="F59" t="s">
        <v>17</v>
      </c>
      <c r="G59">
        <v>405</v>
      </c>
      <c r="H59" s="9"/>
      <c r="I59" s="9" t="str">
        <f>IF(K59&lt;&gt;"",K59,IF(L59&lt;&gt;"",L59,""))</f>
        <v>M&gt;60</v>
      </c>
      <c r="J59" s="9" t="str">
        <f>IF(M59&lt;&gt;"","Y","")</f>
        <v>Y</v>
      </c>
      <c r="K59" s="9" t="str">
        <f>IF(D59="","",IF(OR(ISNA(VLOOKUP(C59,T3Male,2,FALSE))=FALSE,ISNA(VLOOKUP(C59,T3Fem,2,FALSE))=FALSE),"Top 3",IF(AND(F59="M",D59&gt;=70),"M&gt;70",IF(AND(F59="M",D59&gt;=40),"M&gt;"&amp;ROUNDDOWN(D59/10,0)*10,""))))</f>
        <v>M&gt;60</v>
      </c>
      <c r="L59" s="9" t="str">
        <f>IF(D59="","",IF(OR(ISNA(VLOOKUP(C59,T3Male,2,FALSE))=FALSE,ISNA(VLOOKUP(C59,T3Fem,2,FALSE))=FALSE),"Top 3",IF(AND(F59="F",D59&gt;=65),"F&gt;65",IF(AND(F59="F",D59&gt;=55),"F&gt;55",IF(AND(F59="F",D59&gt;=45),"F&gt;45",IF(AND(F59="F",D59&gt;=35),"F&gt;35",""))))))</f>
        <v/>
      </c>
      <c r="M59" s="9">
        <f>IF(ISNA(VLOOKUP(G59,'[1]TIME KEEPING'!$C$1:$E$65536,3,FALSE))=FALSE,VLOOKUP(G59,'[1]TIME KEEPING'!$C$1:$E$65536,3,FALSE),"")</f>
        <v>58</v>
      </c>
      <c r="N59" s="10">
        <f>IF(ISNA(VLOOKUP(G59,'[1]TIME KEEPING'!$C$1:$E$65536,2,FALSE))=FALSE,VLOOKUP(G59,'[1]TIME KEEPING'!$C$1:$E$65536,2,FALSE),TIMEVALUE("11:59:59"))</f>
        <v>2.8862152777777778E-2</v>
      </c>
    </row>
    <row r="60" spans="1:19" ht="15" x14ac:dyDescent="0.25">
      <c r="A60" t="s">
        <v>248</v>
      </c>
      <c r="B60" t="s">
        <v>151</v>
      </c>
      <c r="C60" s="7" t="str">
        <f>B60&amp;" "&amp;A60</f>
        <v>Paul Dodd</v>
      </c>
      <c r="D60">
        <v>38</v>
      </c>
      <c r="E60" t="s">
        <v>206</v>
      </c>
      <c r="F60" t="s">
        <v>17</v>
      </c>
      <c r="G60">
        <v>240</v>
      </c>
      <c r="H60" s="9"/>
      <c r="I60" s="9" t="str">
        <f>IF(K60&lt;&gt;"",K60,IF(L60&lt;&gt;"",L60,""))</f>
        <v/>
      </c>
      <c r="J60" s="9" t="str">
        <f>IF(M60&lt;&gt;"","Y","")</f>
        <v>Y</v>
      </c>
      <c r="K60" s="9" t="str">
        <f>IF(D60="","",IF(OR(ISNA(VLOOKUP(C60,T3Male,2,FALSE))=FALSE,ISNA(VLOOKUP(C60,T3Fem,2,FALSE))=FALSE),"Top 3",IF(AND(F60="M",D60&gt;=70),"M&gt;70",IF(AND(F60="M",D60&gt;=40),"M&gt;"&amp;ROUNDDOWN(D60/10,0)*10,""))))</f>
        <v/>
      </c>
      <c r="L60" s="9" t="str">
        <f>IF(D60="","",IF(OR(ISNA(VLOOKUP(C60,T3Male,2,FALSE))=FALSE,ISNA(VLOOKUP(C60,T3Fem,2,FALSE))=FALSE),"Top 3",IF(AND(F60="F",D60&gt;=65),"F&gt;65",IF(AND(F60="F",D60&gt;=55),"F&gt;55",IF(AND(F60="F",D60&gt;=45),"F&gt;45",IF(AND(F60="F",D60&gt;=35),"F&gt;35",""))))))</f>
        <v/>
      </c>
      <c r="M60" s="9">
        <f>IF(ISNA(VLOOKUP(G60,'[1]TIME KEEPING'!$C$1:$E$65536,3,FALSE))=FALSE,VLOOKUP(G60,'[1]TIME KEEPING'!$C$1:$E$65536,3,FALSE),"")</f>
        <v>59</v>
      </c>
      <c r="N60" s="10">
        <f>IF(ISNA(VLOOKUP(G60,'[1]TIME KEEPING'!$C$1:$E$65536,2,FALSE))=FALSE,VLOOKUP(G60,'[1]TIME KEEPING'!$C$1:$E$65536,2,FALSE),TIMEVALUE("11:59:59"))</f>
        <v>2.8872106481481485E-2</v>
      </c>
    </row>
    <row r="61" spans="1:19" ht="15" x14ac:dyDescent="0.25">
      <c r="A61" t="s">
        <v>138</v>
      </c>
      <c r="B61" t="s">
        <v>19</v>
      </c>
      <c r="C61" s="7" t="str">
        <f>B61&amp;" "&amp;A61</f>
        <v>Richard Ramshaw</v>
      </c>
      <c r="D61">
        <v>43</v>
      </c>
      <c r="E61" t="s">
        <v>136</v>
      </c>
      <c r="F61" t="s">
        <v>17</v>
      </c>
      <c r="G61">
        <v>161</v>
      </c>
      <c r="H61" s="9"/>
      <c r="I61" s="9" t="str">
        <f>IF(K61&lt;&gt;"",K61,IF(L61&lt;&gt;"",L61,""))</f>
        <v>M&gt;40</v>
      </c>
      <c r="J61" s="9" t="str">
        <f>IF(M61&lt;&gt;"","Y","")</f>
        <v>Y</v>
      </c>
      <c r="K61" s="9" t="str">
        <f>IF(D61="","",IF(OR(ISNA(VLOOKUP(C61,T3Male,2,FALSE))=FALSE,ISNA(VLOOKUP(C61,T3Fem,2,FALSE))=FALSE),"Top 3",IF(AND(F61="M",D61&gt;=70),"M&gt;70",IF(AND(F61="M",D61&gt;=40),"M&gt;"&amp;ROUNDDOWN(D61/10,0)*10,""))))</f>
        <v>M&gt;40</v>
      </c>
      <c r="L61" s="9" t="str">
        <f>IF(D61="","",IF(OR(ISNA(VLOOKUP(C61,T3Male,2,FALSE))=FALSE,ISNA(VLOOKUP(C61,T3Fem,2,FALSE))=FALSE),"Top 3",IF(AND(F61="F",D61&gt;=65),"F&gt;65",IF(AND(F61="F",D61&gt;=55),"F&gt;55",IF(AND(F61="F",D61&gt;=45),"F&gt;45",IF(AND(F61="F",D61&gt;=35),"F&gt;35",""))))))</f>
        <v/>
      </c>
      <c r="M61" s="9">
        <f>IF(ISNA(VLOOKUP(G61,'[1]TIME KEEPING'!$C$1:$E$65536,3,FALSE))=FALSE,VLOOKUP(G61,'[1]TIME KEEPING'!$C$1:$E$65536,3,FALSE),"")</f>
        <v>60</v>
      </c>
      <c r="N61" s="10">
        <f>IF(ISNA(VLOOKUP(G61,'[1]TIME KEEPING'!$C$1:$E$65536,2,FALSE))=FALSE,VLOOKUP(G61,'[1]TIME KEEPING'!$C$1:$E$65536,2,FALSE),TIMEVALUE("11:59:59"))</f>
        <v>2.8993518518518519E-2</v>
      </c>
    </row>
    <row r="62" spans="1:19" ht="15" x14ac:dyDescent="0.25">
      <c r="A62" t="s">
        <v>278</v>
      </c>
      <c r="B62" t="s">
        <v>86</v>
      </c>
      <c r="C62" s="7" t="str">
        <f>B62&amp;" "&amp;A62</f>
        <v>Neil Holdsworth</v>
      </c>
      <c r="D62">
        <v>60</v>
      </c>
      <c r="E62" t="s">
        <v>206</v>
      </c>
      <c r="F62" t="s">
        <v>17</v>
      </c>
      <c r="G62">
        <v>268</v>
      </c>
      <c r="H62" s="9"/>
      <c r="I62" s="9" t="str">
        <f>IF(K62&lt;&gt;"",K62,IF(L62&lt;&gt;"",L62,""))</f>
        <v>M&gt;60</v>
      </c>
      <c r="J62" s="9" t="str">
        <f>IF(M62&lt;&gt;"","Y","")</f>
        <v>Y</v>
      </c>
      <c r="K62" s="9" t="str">
        <f>IF(D62="","",IF(OR(ISNA(VLOOKUP(C62,T3Male,2,FALSE))=FALSE,ISNA(VLOOKUP(C62,T3Fem,2,FALSE))=FALSE),"Top 3",IF(AND(F62="M",D62&gt;=70),"M&gt;70",IF(AND(F62="M",D62&gt;=40),"M&gt;"&amp;ROUNDDOWN(D62/10,0)*10,""))))</f>
        <v>M&gt;60</v>
      </c>
      <c r="L62" s="9" t="str">
        <f>IF(D62="","",IF(OR(ISNA(VLOOKUP(C62,T3Male,2,FALSE))=FALSE,ISNA(VLOOKUP(C62,T3Fem,2,FALSE))=FALSE),"Top 3",IF(AND(F62="F",D62&gt;=65),"F&gt;65",IF(AND(F62="F",D62&gt;=55),"F&gt;55",IF(AND(F62="F",D62&gt;=45),"F&gt;45",IF(AND(F62="F",D62&gt;=35),"F&gt;35",""))))))</f>
        <v/>
      </c>
      <c r="M62" s="9">
        <f>IF(ISNA(VLOOKUP(G62,'[1]TIME KEEPING'!$C$1:$E$65536,3,FALSE))=FALSE,VLOOKUP(G62,'[1]TIME KEEPING'!$C$1:$E$65536,3,FALSE),"")</f>
        <v>61</v>
      </c>
      <c r="N62" s="10">
        <f>IF(ISNA(VLOOKUP(G62,'[1]TIME KEEPING'!$C$1:$E$65536,2,FALSE))=FALSE,VLOOKUP(G62,'[1]TIME KEEPING'!$C$1:$E$65536,2,FALSE),TIMEVALUE("11:59:59"))</f>
        <v>2.9008796296296296E-2</v>
      </c>
    </row>
    <row r="63" spans="1:19" ht="15" x14ac:dyDescent="0.25">
      <c r="A63" t="s">
        <v>141</v>
      </c>
      <c r="B63" t="s">
        <v>353</v>
      </c>
      <c r="C63" s="7" t="str">
        <f>B63&amp;" "&amp;A63</f>
        <v>Malvin Smith</v>
      </c>
      <c r="D63">
        <v>49</v>
      </c>
      <c r="E63" t="s">
        <v>206</v>
      </c>
      <c r="F63" t="s">
        <v>17</v>
      </c>
      <c r="G63">
        <v>346</v>
      </c>
      <c r="H63" s="9" t="s">
        <v>67</v>
      </c>
      <c r="I63" s="9" t="str">
        <f>IF(K63&lt;&gt;"",K63,IF(L63&lt;&gt;"",L63,""))</f>
        <v>M&gt;40</v>
      </c>
      <c r="J63" s="9" t="str">
        <f>IF(M63&lt;&gt;"","Y","")</f>
        <v>Y</v>
      </c>
      <c r="K63" s="9" t="str">
        <f>IF(D63="","",IF(OR(ISNA(VLOOKUP(C63,T3Male,2,FALSE))=FALSE,ISNA(VLOOKUP(C63,T3Fem,2,FALSE))=FALSE),"Top 3",IF(AND(F63="M",D63&gt;=70),"M&gt;70",IF(AND(F63="M",D63&gt;=40),"M&gt;"&amp;ROUNDDOWN(D63/10,0)*10,""))))</f>
        <v>M&gt;40</v>
      </c>
      <c r="L63" s="9" t="str">
        <f>IF(D63="","",IF(OR(ISNA(VLOOKUP(C63,T3Male,2,FALSE))=FALSE,ISNA(VLOOKUP(C63,T3Fem,2,FALSE))=FALSE),"Top 3",IF(AND(F63="F",D63&gt;=65),"F&gt;65",IF(AND(F63="F",D63&gt;=55),"F&gt;55",IF(AND(F63="F",D63&gt;=45),"F&gt;45",IF(AND(F63="F",D63&gt;=35),"F&gt;35",""))))))</f>
        <v/>
      </c>
      <c r="M63" s="9">
        <f>IF(ISNA(VLOOKUP(G63,'[1]TIME KEEPING'!$C$1:$E$65536,3,FALSE))=FALSE,VLOOKUP(G63,'[1]TIME KEEPING'!$C$1:$E$65536,3,FALSE),"")</f>
        <v>62</v>
      </c>
      <c r="N63" s="10">
        <f>IF(ISNA(VLOOKUP(G63,'[1]TIME KEEPING'!$C$1:$E$65536,2,FALSE))=FALSE,VLOOKUP(G63,'[1]TIME KEEPING'!$C$1:$E$65536,2,FALSE),TIMEVALUE("11:59:59"))</f>
        <v>2.9073842592592589E-2</v>
      </c>
    </row>
    <row r="64" spans="1:19" ht="15" x14ac:dyDescent="0.25">
      <c r="A64" t="s">
        <v>154</v>
      </c>
      <c r="B64" t="s">
        <v>86</v>
      </c>
      <c r="C64" s="7" t="str">
        <f>B64&amp;" "&amp;A64</f>
        <v>Neil Pearcey</v>
      </c>
      <c r="D64">
        <v>48</v>
      </c>
      <c r="E64" t="s">
        <v>153</v>
      </c>
      <c r="F64" t="s">
        <v>17</v>
      </c>
      <c r="G64">
        <v>172</v>
      </c>
      <c r="H64" s="9"/>
      <c r="I64" s="9" t="str">
        <f>IF(K64&lt;&gt;"",K64,IF(L64&lt;&gt;"",L64,""))</f>
        <v>M&gt;40</v>
      </c>
      <c r="J64" s="9" t="str">
        <f>IF(M64&lt;&gt;"","Y","")</f>
        <v>Y</v>
      </c>
      <c r="K64" s="9" t="str">
        <f>IF(D64="","",IF(OR(ISNA(VLOOKUP(C64,T3Male,2,FALSE))=FALSE,ISNA(VLOOKUP(C64,T3Fem,2,FALSE))=FALSE),"Top 3",IF(AND(F64="M",D64&gt;=70),"M&gt;70",IF(AND(F64="M",D64&gt;=40),"M&gt;"&amp;ROUNDDOWN(D64/10,0)*10,""))))</f>
        <v>M&gt;40</v>
      </c>
      <c r="L64" s="9" t="str">
        <f>IF(D64="","",IF(OR(ISNA(VLOOKUP(C64,T3Male,2,FALSE))=FALSE,ISNA(VLOOKUP(C64,T3Fem,2,FALSE))=FALSE),"Top 3",IF(AND(F64="F",D64&gt;=65),"F&gt;65",IF(AND(F64="F",D64&gt;=55),"F&gt;55",IF(AND(F64="F",D64&gt;=45),"F&gt;45",IF(AND(F64="F",D64&gt;=35),"F&gt;35",""))))))</f>
        <v/>
      </c>
      <c r="M64" s="9">
        <f>IF(ISNA(VLOOKUP(G64,'[1]TIME KEEPING'!$C$1:$E$65536,3,FALSE))=FALSE,VLOOKUP(G64,'[1]TIME KEEPING'!$C$1:$E$65536,3,FALSE),"")</f>
        <v>63</v>
      </c>
      <c r="N64" s="10">
        <f>IF(ISNA(VLOOKUP(G64,'[1]TIME KEEPING'!$C$1:$E$65536,2,FALSE))=FALSE,VLOOKUP(G64,'[1]TIME KEEPING'!$C$1:$E$65536,2,FALSE),TIMEVALUE("11:59:59"))</f>
        <v>2.9176157407407408E-2</v>
      </c>
    </row>
    <row r="65" spans="1:19" ht="15" x14ac:dyDescent="0.25">
      <c r="A65" t="s">
        <v>431</v>
      </c>
      <c r="B65" t="s">
        <v>432</v>
      </c>
      <c r="C65" s="7" t="str">
        <f>B65&amp;" "&amp;A65</f>
        <v>Laura Egan</v>
      </c>
      <c r="D65">
        <v>34</v>
      </c>
      <c r="E65" t="s">
        <v>430</v>
      </c>
      <c r="F65" t="s">
        <v>231</v>
      </c>
      <c r="G65">
        <v>506</v>
      </c>
      <c r="H65" s="9"/>
      <c r="I65" s="9" t="str">
        <f>IF(K65&lt;&gt;"",K65,IF(L65&lt;&gt;"",L65,""))</f>
        <v/>
      </c>
      <c r="J65" s="9" t="str">
        <f>IF(M65&lt;&gt;"","Y","")</f>
        <v>Y</v>
      </c>
      <c r="K65" s="9" t="str">
        <f>IF(D65="","",IF(OR(ISNA(VLOOKUP(C65,T3Male,2,FALSE))=FALSE,ISNA(VLOOKUP(C65,T3Fem,2,FALSE))=FALSE),"Top 3",IF(AND(F65="M",D65&gt;=70),"M&gt;70",IF(AND(F65="M",D65&gt;=40),"M&gt;"&amp;ROUNDDOWN(D65/10,0)*10,""))))</f>
        <v/>
      </c>
      <c r="L65" s="9" t="str">
        <f>IF(D65="","",IF(OR(ISNA(VLOOKUP(C65,T3Male,2,FALSE))=FALSE,ISNA(VLOOKUP(C65,T3Fem,2,FALSE))=FALSE),"Top 3",IF(AND(F65="F",D65&gt;=65),"F&gt;65",IF(AND(F65="F",D65&gt;=55),"F&gt;55",IF(AND(F65="F",D65&gt;=45),"F&gt;45",IF(AND(F65="F",D65&gt;=35),"F&gt;35",""))))))</f>
        <v/>
      </c>
      <c r="M65" s="9">
        <f>IF(ISNA(VLOOKUP(G65,'[1]TIME KEEPING'!$C$1:$E$65536,3,FALSE))=FALSE,VLOOKUP(G65,'[1]TIME KEEPING'!$C$1:$E$65536,3,FALSE),"")</f>
        <v>64</v>
      </c>
      <c r="N65" s="10">
        <f>IF(ISNA(VLOOKUP(G65,'[1]TIME KEEPING'!$C$1:$E$65536,2,FALSE))=FALSE,VLOOKUP(G65,'[1]TIME KEEPING'!$C$1:$E$65536,2,FALSE),TIMEVALUE("11:59:59"))</f>
        <v>2.9268287037037034E-2</v>
      </c>
    </row>
    <row r="66" spans="1:19" ht="15" x14ac:dyDescent="0.25">
      <c r="A66" t="s">
        <v>324</v>
      </c>
      <c r="B66" t="s">
        <v>303</v>
      </c>
      <c r="C66" s="7" t="str">
        <f>B66&amp;" "&amp;A66</f>
        <v>Ross Pellatt</v>
      </c>
      <c r="D66">
        <v>34</v>
      </c>
      <c r="E66" t="s">
        <v>206</v>
      </c>
      <c r="F66" t="s">
        <v>17</v>
      </c>
      <c r="G66">
        <v>317</v>
      </c>
      <c r="H66" s="9"/>
      <c r="I66" s="9" t="str">
        <f>IF(K66&lt;&gt;"",K66,IF(L66&lt;&gt;"",L66,""))</f>
        <v/>
      </c>
      <c r="J66" s="9" t="str">
        <f>IF(M66&lt;&gt;"","Y","")</f>
        <v>Y</v>
      </c>
      <c r="K66" s="9" t="str">
        <f>IF(D66="","",IF(OR(ISNA(VLOOKUP(C66,T3Male,2,FALSE))=FALSE,ISNA(VLOOKUP(C66,T3Fem,2,FALSE))=FALSE),"Top 3",IF(AND(F66="M",D66&gt;=70),"M&gt;70",IF(AND(F66="M",D66&gt;=40),"M&gt;"&amp;ROUNDDOWN(D66/10,0)*10,""))))</f>
        <v/>
      </c>
      <c r="L66" s="9" t="str">
        <f>IF(D66="","",IF(OR(ISNA(VLOOKUP(C66,T3Male,2,FALSE))=FALSE,ISNA(VLOOKUP(C66,T3Fem,2,FALSE))=FALSE),"Top 3",IF(AND(F66="F",D66&gt;=65),"F&gt;65",IF(AND(F66="F",D66&gt;=55),"F&gt;55",IF(AND(F66="F",D66&gt;=45),"F&gt;45",IF(AND(F66="F",D66&gt;=35),"F&gt;35",""))))))</f>
        <v/>
      </c>
      <c r="M66" s="9">
        <f>IF(ISNA(VLOOKUP(G66,'[1]TIME KEEPING'!$C$1:$E$65536,3,FALSE))=FALSE,VLOOKUP(G66,'[1]TIME KEEPING'!$C$1:$E$65536,3,FALSE),"")</f>
        <v>65</v>
      </c>
      <c r="N66" s="10">
        <f>IF(ISNA(VLOOKUP(G66,'[1]TIME KEEPING'!$C$1:$E$65536,2,FALSE))=FALSE,VLOOKUP(G66,'[1]TIME KEEPING'!$C$1:$E$65536,2,FALSE),TIMEVALUE("11:59:59"))</f>
        <v>2.9310763888888893E-2</v>
      </c>
    </row>
    <row r="67" spans="1:19" ht="15" x14ac:dyDescent="0.25">
      <c r="A67" t="s">
        <v>201</v>
      </c>
      <c r="B67" t="s">
        <v>202</v>
      </c>
      <c r="C67" s="7" t="str">
        <f>B67&amp;" "&amp;A67</f>
        <v>Rob Lickley</v>
      </c>
      <c r="D67">
        <v>40</v>
      </c>
      <c r="E67" t="s">
        <v>199</v>
      </c>
      <c r="F67" t="s">
        <v>17</v>
      </c>
      <c r="G67">
        <v>203</v>
      </c>
      <c r="H67" s="9"/>
      <c r="I67" s="9" t="str">
        <f>IF(K67&lt;&gt;"",K67,IF(L67&lt;&gt;"",L67,""))</f>
        <v>M&gt;40</v>
      </c>
      <c r="J67" s="9" t="str">
        <f>IF(M67&lt;&gt;"","Y","")</f>
        <v>Y</v>
      </c>
      <c r="K67" s="9" t="str">
        <f>IF(D67="","",IF(OR(ISNA(VLOOKUP(C67,T3Male,2,FALSE))=FALSE,ISNA(VLOOKUP(C67,T3Fem,2,FALSE))=FALSE),"Top 3",IF(AND(F67="M",D67&gt;=70),"M&gt;70",IF(AND(F67="M",D67&gt;=40),"M&gt;"&amp;ROUNDDOWN(D67/10,0)*10,""))))</f>
        <v>M&gt;40</v>
      </c>
      <c r="L67" s="9" t="str">
        <f>IF(D67="","",IF(OR(ISNA(VLOOKUP(C67,T3Male,2,FALSE))=FALSE,ISNA(VLOOKUP(C67,T3Fem,2,FALSE))=FALSE),"Top 3",IF(AND(F67="F",D67&gt;=65),"F&gt;65",IF(AND(F67="F",D67&gt;=55),"F&gt;55",IF(AND(F67="F",D67&gt;=45),"F&gt;45",IF(AND(F67="F",D67&gt;=35),"F&gt;35",""))))))</f>
        <v/>
      </c>
      <c r="M67" s="9">
        <f>IF(ISNA(VLOOKUP(G67,'[1]TIME KEEPING'!$C$1:$E$65536,3,FALSE))=FALSE,VLOOKUP(G67,'[1]TIME KEEPING'!$C$1:$E$65536,3,FALSE),"")</f>
        <v>66</v>
      </c>
      <c r="N67" s="10">
        <f>IF(ISNA(VLOOKUP(G67,'[1]TIME KEEPING'!$C$1:$E$65536,2,FALSE))=FALSE,VLOOKUP(G67,'[1]TIME KEEPING'!$C$1:$E$65536,2,FALSE),TIMEVALUE("11:59:59"))</f>
        <v>2.9331712962962966E-2</v>
      </c>
    </row>
    <row r="68" spans="1:19" ht="15" x14ac:dyDescent="0.25">
      <c r="A68" t="s">
        <v>282</v>
      </c>
      <c r="B68" t="s">
        <v>244</v>
      </c>
      <c r="C68" s="7" t="str">
        <f>B68&amp;" "&amp;A68</f>
        <v>Ben Howley</v>
      </c>
      <c r="D68">
        <v>35</v>
      </c>
      <c r="E68" t="s">
        <v>206</v>
      </c>
      <c r="F68" t="s">
        <v>17</v>
      </c>
      <c r="G68">
        <v>272</v>
      </c>
      <c r="H68" s="9"/>
      <c r="I68" s="9" t="str">
        <f>IF(K68&lt;&gt;"",K68,IF(L68&lt;&gt;"",L68,""))</f>
        <v/>
      </c>
      <c r="J68" s="9" t="str">
        <f>IF(M68&lt;&gt;"","Y","")</f>
        <v>Y</v>
      </c>
      <c r="K68" s="9" t="str">
        <f>IF(D68="","",IF(OR(ISNA(VLOOKUP(C68,T3Male,2,FALSE))=FALSE,ISNA(VLOOKUP(C68,T3Fem,2,FALSE))=FALSE),"Top 3",IF(AND(F68="M",D68&gt;=70),"M&gt;70",IF(AND(F68="M",D68&gt;=40),"M&gt;"&amp;ROUNDDOWN(D68/10,0)*10,""))))</f>
        <v/>
      </c>
      <c r="L68" s="9" t="str">
        <f>IF(D68="","",IF(OR(ISNA(VLOOKUP(C68,T3Male,2,FALSE))=FALSE,ISNA(VLOOKUP(C68,T3Fem,2,FALSE))=FALSE),"Top 3",IF(AND(F68="F",D68&gt;=65),"F&gt;65",IF(AND(F68="F",D68&gt;=55),"F&gt;55",IF(AND(F68="F",D68&gt;=45),"F&gt;45",IF(AND(F68="F",D68&gt;=35),"F&gt;35",""))))))</f>
        <v/>
      </c>
      <c r="M68" s="9">
        <f>IF(ISNA(VLOOKUP(G68,'[1]TIME KEEPING'!$C$1:$E$65536,3,FALSE))=FALSE,VLOOKUP(G68,'[1]TIME KEEPING'!$C$1:$E$65536,3,FALSE),"")</f>
        <v>67</v>
      </c>
      <c r="N68" s="10">
        <f>IF(ISNA(VLOOKUP(G68,'[1]TIME KEEPING'!$C$1:$E$65536,2,FALSE))=FALSE,VLOOKUP(G68,'[1]TIME KEEPING'!$C$1:$E$65536,2,FALSE),TIMEVALUE("11:59:59"))</f>
        <v>2.9346064814814814E-2</v>
      </c>
    </row>
    <row r="69" spans="1:19" ht="15" x14ac:dyDescent="0.25">
      <c r="A69" t="s">
        <v>207</v>
      </c>
      <c r="B69" t="s">
        <v>29</v>
      </c>
      <c r="C69" s="7" t="str">
        <f>B69&amp;" "&amp;A69</f>
        <v>Mark Alaszewski</v>
      </c>
      <c r="D69">
        <v>39</v>
      </c>
      <c r="E69" t="s">
        <v>206</v>
      </c>
      <c r="F69" t="s">
        <v>17</v>
      </c>
      <c r="G69">
        <v>206</v>
      </c>
      <c r="H69" s="9"/>
      <c r="I69" s="9" t="str">
        <f>IF(K69&lt;&gt;"",K69,IF(L69&lt;&gt;"",L69,""))</f>
        <v/>
      </c>
      <c r="J69" s="9" t="str">
        <f>IF(M69&lt;&gt;"","Y","")</f>
        <v>Y</v>
      </c>
      <c r="K69" s="9" t="str">
        <f>IF(D69="","",IF(OR(ISNA(VLOOKUP(C69,T3Male,2,FALSE))=FALSE,ISNA(VLOOKUP(C69,T3Fem,2,FALSE))=FALSE),"Top 3",IF(AND(F69="M",D69&gt;=70),"M&gt;70",IF(AND(F69="M",D69&gt;=40),"M&gt;"&amp;ROUNDDOWN(D69/10,0)*10,""))))</f>
        <v/>
      </c>
      <c r="L69" s="9" t="str">
        <f>IF(D69="","",IF(OR(ISNA(VLOOKUP(C69,T3Male,2,FALSE))=FALSE,ISNA(VLOOKUP(C69,T3Fem,2,FALSE))=FALSE),"Top 3",IF(AND(F69="F",D69&gt;=65),"F&gt;65",IF(AND(F69="F",D69&gt;=55),"F&gt;55",IF(AND(F69="F",D69&gt;=45),"F&gt;45",IF(AND(F69="F",D69&gt;=35),"F&gt;35",""))))))</f>
        <v/>
      </c>
      <c r="M69" s="9">
        <f>IF(ISNA(VLOOKUP(G69,'[1]TIME KEEPING'!$C$1:$E$65536,3,FALSE))=FALSE,VLOOKUP(G69,'[1]TIME KEEPING'!$C$1:$E$65536,3,FALSE),"")</f>
        <v>68</v>
      </c>
      <c r="N69" s="10">
        <f>IF(ISNA(VLOOKUP(G69,'[1]TIME KEEPING'!$C$1:$E$65536,2,FALSE))=FALSE,VLOOKUP(G69,'[1]TIME KEEPING'!$C$1:$E$65536,2,FALSE),TIMEVALUE("11:59:59"))</f>
        <v>2.9361226851851854E-2</v>
      </c>
    </row>
    <row r="70" spans="1:19" ht="15" x14ac:dyDescent="0.25">
      <c r="A70" t="s">
        <v>215</v>
      </c>
      <c r="B70" t="s">
        <v>31</v>
      </c>
      <c r="C70" s="7" t="str">
        <f>B70&amp;" "&amp;A70</f>
        <v>Jason Bethell</v>
      </c>
      <c r="D70">
        <v>44</v>
      </c>
      <c r="E70" t="s">
        <v>206</v>
      </c>
      <c r="F70" t="s">
        <v>17</v>
      </c>
      <c r="G70">
        <v>214</v>
      </c>
      <c r="H70" s="9"/>
      <c r="I70" s="9" t="str">
        <f>IF(K70&lt;&gt;"",K70,IF(L70&lt;&gt;"",L70,""))</f>
        <v>M&gt;40</v>
      </c>
      <c r="J70" s="9" t="str">
        <f>IF(M70&lt;&gt;"","Y","")</f>
        <v>Y</v>
      </c>
      <c r="K70" s="9" t="str">
        <f>IF(D70="","",IF(OR(ISNA(VLOOKUP(C70,T3Male,2,FALSE))=FALSE,ISNA(VLOOKUP(C70,T3Fem,2,FALSE))=FALSE),"Top 3",IF(AND(F70="M",D70&gt;=70),"M&gt;70",IF(AND(F70="M",D70&gt;=40),"M&gt;"&amp;ROUNDDOWN(D70/10,0)*10,""))))</f>
        <v>M&gt;40</v>
      </c>
      <c r="L70" s="9" t="str">
        <f>IF(D70="","",IF(OR(ISNA(VLOOKUP(C70,T3Male,2,FALSE))=FALSE,ISNA(VLOOKUP(C70,T3Fem,2,FALSE))=FALSE),"Top 3",IF(AND(F70="F",D70&gt;=65),"F&gt;65",IF(AND(F70="F",D70&gt;=55),"F&gt;55",IF(AND(F70="F",D70&gt;=45),"F&gt;45",IF(AND(F70="F",D70&gt;=35),"F&gt;35",""))))))</f>
        <v/>
      </c>
      <c r="M70" s="9">
        <f>IF(ISNA(VLOOKUP(G70,'[1]TIME KEEPING'!$C$1:$E$65536,3,FALSE))=FALSE,VLOOKUP(G70,'[1]TIME KEEPING'!$C$1:$E$65536,3,FALSE),"")</f>
        <v>69</v>
      </c>
      <c r="N70" s="10">
        <f>IF(ISNA(VLOOKUP(G70,'[1]TIME KEEPING'!$C$1:$E$65536,2,FALSE))=FALSE,VLOOKUP(G70,'[1]TIME KEEPING'!$C$1:$E$65536,2,FALSE),TIMEVALUE("11:59:59"))</f>
        <v>2.941712962962963E-2</v>
      </c>
    </row>
    <row r="71" spans="1:19" ht="15" x14ac:dyDescent="0.25">
      <c r="A71" t="s">
        <v>356</v>
      </c>
      <c r="B71" t="s">
        <v>99</v>
      </c>
      <c r="C71" s="7" t="str">
        <f>B71&amp;" "&amp;A71</f>
        <v>Graham Steele</v>
      </c>
      <c r="D71">
        <v>34</v>
      </c>
      <c r="E71" t="s">
        <v>206</v>
      </c>
      <c r="F71" t="s">
        <v>17</v>
      </c>
      <c r="G71">
        <v>351</v>
      </c>
      <c r="H71" s="9"/>
      <c r="I71" s="9" t="str">
        <f>IF(K71&lt;&gt;"",K71,IF(L71&lt;&gt;"",L71,""))</f>
        <v/>
      </c>
      <c r="J71" s="9" t="str">
        <f>IF(M71&lt;&gt;"","Y","")</f>
        <v>Y</v>
      </c>
      <c r="K71" s="9" t="str">
        <f>IF(D71="","",IF(OR(ISNA(VLOOKUP(C71,T3Male,2,FALSE))=FALSE,ISNA(VLOOKUP(C71,T3Fem,2,FALSE))=FALSE),"Top 3",IF(AND(F71="M",D71&gt;=70),"M&gt;70",IF(AND(F71="M",D71&gt;=40),"M&gt;"&amp;ROUNDDOWN(D71/10,0)*10,""))))</f>
        <v/>
      </c>
      <c r="L71" s="9" t="str">
        <f>IF(D71="","",IF(OR(ISNA(VLOOKUP(C71,T3Male,2,FALSE))=FALSE,ISNA(VLOOKUP(C71,T3Fem,2,FALSE))=FALSE),"Top 3",IF(AND(F71="F",D71&gt;=65),"F&gt;65",IF(AND(F71="F",D71&gt;=55),"F&gt;55",IF(AND(F71="F",D71&gt;=45),"F&gt;45",IF(AND(F71="F",D71&gt;=35),"F&gt;35",""))))))</f>
        <v/>
      </c>
      <c r="M71" s="9">
        <f>IF(ISNA(VLOOKUP(G71,'[1]TIME KEEPING'!$C$1:$E$65536,3,FALSE))=FALSE,VLOOKUP(G71,'[1]TIME KEEPING'!$C$1:$E$65536,3,FALSE),"")</f>
        <v>70</v>
      </c>
      <c r="N71" s="10">
        <f>IF(ISNA(VLOOKUP(G71,'[1]TIME KEEPING'!$C$1:$E$65536,2,FALSE))=FALSE,VLOOKUP(G71,'[1]TIME KEEPING'!$C$1:$E$65536,2,FALSE),TIMEVALUE("11:59:59"))</f>
        <v>2.9449884259259262E-2</v>
      </c>
    </row>
    <row r="72" spans="1:19" ht="15" x14ac:dyDescent="0.25">
      <c r="A72" t="s">
        <v>148</v>
      </c>
      <c r="B72" t="s">
        <v>75</v>
      </c>
      <c r="C72" s="7" t="str">
        <f>B72&amp;" "&amp;A72</f>
        <v>John Mccarthy</v>
      </c>
      <c r="D72">
        <v>55</v>
      </c>
      <c r="E72" t="s">
        <v>149</v>
      </c>
      <c r="F72" t="s">
        <v>17</v>
      </c>
      <c r="G72">
        <v>169</v>
      </c>
      <c r="H72" s="9"/>
      <c r="I72" s="9" t="str">
        <f>IF(K72&lt;&gt;"",K72,IF(L72&lt;&gt;"",L72,""))</f>
        <v>M&gt;50</v>
      </c>
      <c r="J72" s="9" t="str">
        <f>IF(M72&lt;&gt;"","Y","")</f>
        <v>Y</v>
      </c>
      <c r="K72" s="9" t="str">
        <f>IF(D72="","",IF(OR(ISNA(VLOOKUP(C72,T3Male,2,FALSE))=FALSE,ISNA(VLOOKUP(C72,T3Fem,2,FALSE))=FALSE),"Top 3",IF(AND(F72="M",D72&gt;=70),"M&gt;70",IF(AND(F72="M",D72&gt;=40),"M&gt;"&amp;ROUNDDOWN(D72/10,0)*10,""))))</f>
        <v>M&gt;50</v>
      </c>
      <c r="L72" s="9" t="str">
        <f>IF(D72="","",IF(OR(ISNA(VLOOKUP(C72,T3Male,2,FALSE))=FALSE,ISNA(VLOOKUP(C72,T3Fem,2,FALSE))=FALSE),"Top 3",IF(AND(F72="F",D72&gt;=65),"F&gt;65",IF(AND(F72="F",D72&gt;=55),"F&gt;55",IF(AND(F72="F",D72&gt;=45),"F&gt;45",IF(AND(F72="F",D72&gt;=35),"F&gt;35",""))))))</f>
        <v/>
      </c>
      <c r="M72" s="9">
        <f>IF(ISNA(VLOOKUP(G72,'[1]TIME KEEPING'!$C$1:$E$65536,3,FALSE))=FALSE,VLOOKUP(G72,'[1]TIME KEEPING'!$C$1:$E$65536,3,FALSE),"")</f>
        <v>71</v>
      </c>
      <c r="N72" s="10">
        <f>IF(ISNA(VLOOKUP(G72,'[1]TIME KEEPING'!$C$1:$E$65536,2,FALSE))=FALSE,VLOOKUP(G72,'[1]TIME KEEPING'!$C$1:$E$65536,2,FALSE),TIMEVALUE("11:59:59"))</f>
        <v>2.9482291666666671E-2</v>
      </c>
    </row>
    <row r="73" spans="1:19" ht="15" x14ac:dyDescent="0.25">
      <c r="A73" t="s">
        <v>336</v>
      </c>
      <c r="B73" t="s">
        <v>161</v>
      </c>
      <c r="C73" s="7" t="str">
        <f>B73&amp;" "&amp;A73</f>
        <v>Stephen Rawlinson</v>
      </c>
      <c r="D73">
        <v>37</v>
      </c>
      <c r="E73" t="s">
        <v>206</v>
      </c>
      <c r="F73" t="s">
        <v>17</v>
      </c>
      <c r="G73">
        <v>326</v>
      </c>
      <c r="H73" s="9" t="s">
        <v>67</v>
      </c>
      <c r="I73" s="9" t="str">
        <f>IF(K73&lt;&gt;"",K73,IF(L73&lt;&gt;"",L73,""))</f>
        <v/>
      </c>
      <c r="J73" s="9" t="str">
        <f>IF(M73&lt;&gt;"","Y","")</f>
        <v>Y</v>
      </c>
      <c r="K73" s="9" t="str">
        <f>IF(D73="","",IF(OR(ISNA(VLOOKUP(C73,T3Male,2,FALSE))=FALSE,ISNA(VLOOKUP(C73,T3Fem,2,FALSE))=FALSE),"Top 3",IF(AND(F73="M",D73&gt;=70),"M&gt;70",IF(AND(F73="M",D73&gt;=40),"M&gt;"&amp;ROUNDDOWN(D73/10,0)*10,""))))</f>
        <v/>
      </c>
      <c r="L73" s="9" t="str">
        <f>IF(D73="","",IF(OR(ISNA(VLOOKUP(C73,T3Male,2,FALSE))=FALSE,ISNA(VLOOKUP(C73,T3Fem,2,FALSE))=FALSE),"Top 3",IF(AND(F73="F",D73&gt;=65),"F&gt;65",IF(AND(F73="F",D73&gt;=55),"F&gt;55",IF(AND(F73="F",D73&gt;=45),"F&gt;45",IF(AND(F73="F",D73&gt;=35),"F&gt;35",""))))))</f>
        <v/>
      </c>
      <c r="M73" s="9">
        <f>IF(ISNA(VLOOKUP(G73,'[1]TIME KEEPING'!$C$1:$E$65536,3,FALSE))=FALSE,VLOOKUP(G73,'[1]TIME KEEPING'!$C$1:$E$65536,3,FALSE),"")</f>
        <v>72</v>
      </c>
      <c r="N73" s="10">
        <f>IF(ISNA(VLOOKUP(G73,'[1]TIME KEEPING'!$C$1:$E$65536,2,FALSE))=FALSE,VLOOKUP(G73,'[1]TIME KEEPING'!$C$1:$E$65536,2,FALSE),TIMEVALUE("11:59:59"))</f>
        <v>2.9603703703703705E-2</v>
      </c>
    </row>
    <row r="74" spans="1:19" ht="15" x14ac:dyDescent="0.25">
      <c r="A74" t="s">
        <v>239</v>
      </c>
      <c r="B74" t="s">
        <v>240</v>
      </c>
      <c r="C74" s="7" t="str">
        <f>B74&amp;" "&amp;A74</f>
        <v>Bruce Cree</v>
      </c>
      <c r="D74">
        <v>26</v>
      </c>
      <c r="E74" t="s">
        <v>206</v>
      </c>
      <c r="F74" t="s">
        <v>17</v>
      </c>
      <c r="G74">
        <v>234</v>
      </c>
      <c r="H74" s="9"/>
      <c r="I74" s="9" t="str">
        <f>IF(K74&lt;&gt;"",K74,IF(L74&lt;&gt;"",L74,""))</f>
        <v/>
      </c>
      <c r="J74" s="9" t="str">
        <f>IF(M74&lt;&gt;"","Y","")</f>
        <v>Y</v>
      </c>
      <c r="K74" s="9" t="str">
        <f>IF(D74="","",IF(OR(ISNA(VLOOKUP(C74,T3Male,2,FALSE))=FALSE,ISNA(VLOOKUP(C74,T3Fem,2,FALSE))=FALSE),"Top 3",IF(AND(F74="M",D74&gt;=70),"M&gt;70",IF(AND(F74="M",D74&gt;=40),"M&gt;"&amp;ROUNDDOWN(D74/10,0)*10,""))))</f>
        <v/>
      </c>
      <c r="L74" s="9" t="str">
        <f>IF(D74="","",IF(OR(ISNA(VLOOKUP(C74,T3Male,2,FALSE))=FALSE,ISNA(VLOOKUP(C74,T3Fem,2,FALSE))=FALSE),"Top 3",IF(AND(F74="F",D74&gt;=65),"F&gt;65",IF(AND(F74="F",D74&gt;=55),"F&gt;55",IF(AND(F74="F",D74&gt;=45),"F&gt;45",IF(AND(F74="F",D74&gt;=35),"F&gt;35",""))))))</f>
        <v/>
      </c>
      <c r="M74" s="9">
        <f>IF(ISNA(VLOOKUP(G74,'[1]TIME KEEPING'!$C$1:$E$65536,3,FALSE))=FALSE,VLOOKUP(G74,'[1]TIME KEEPING'!$C$1:$E$65536,3,FALSE),"")</f>
        <v>73</v>
      </c>
      <c r="N74" s="10">
        <f>IF(ISNA(VLOOKUP(G74,'[1]TIME KEEPING'!$C$1:$E$65536,2,FALSE))=FALSE,VLOOKUP(G74,'[1]TIME KEEPING'!$C$1:$E$65536,2,FALSE),TIMEVALUE("11:59:59"))</f>
        <v>2.9768055555555558E-2</v>
      </c>
    </row>
    <row r="75" spans="1:19" ht="15" x14ac:dyDescent="0.25">
      <c r="A75" t="s">
        <v>297</v>
      </c>
      <c r="B75" t="s">
        <v>298</v>
      </c>
      <c r="C75" s="7" t="str">
        <f>B75&amp;" "&amp;A75</f>
        <v>Neal Lamont</v>
      </c>
      <c r="D75">
        <v>47</v>
      </c>
      <c r="E75" t="s">
        <v>206</v>
      </c>
      <c r="F75" t="s">
        <v>17</v>
      </c>
      <c r="G75">
        <v>289</v>
      </c>
      <c r="H75" s="9" t="s">
        <v>67</v>
      </c>
      <c r="I75" s="9" t="str">
        <f>IF(K75&lt;&gt;"",K75,IF(L75&lt;&gt;"",L75,""))</f>
        <v>M&gt;40</v>
      </c>
      <c r="J75" s="9" t="str">
        <f>IF(M75&lt;&gt;"","Y","")</f>
        <v>Y</v>
      </c>
      <c r="K75" s="9" t="str">
        <f>IF(D75="","",IF(OR(ISNA(VLOOKUP(C75,T3Male,2,FALSE))=FALSE,ISNA(VLOOKUP(C75,T3Fem,2,FALSE))=FALSE),"Top 3",IF(AND(F75="M",D75&gt;=70),"M&gt;70",IF(AND(F75="M",D75&gt;=40),"M&gt;"&amp;ROUNDDOWN(D75/10,0)*10,""))))</f>
        <v>M&gt;40</v>
      </c>
      <c r="L75" s="9" t="str">
        <f>IF(D75="","",IF(OR(ISNA(VLOOKUP(C75,T3Male,2,FALSE))=FALSE,ISNA(VLOOKUP(C75,T3Fem,2,FALSE))=FALSE),"Top 3",IF(AND(F75="F",D75&gt;=65),"F&gt;65",IF(AND(F75="F",D75&gt;=55),"F&gt;55",IF(AND(F75="F",D75&gt;=45),"F&gt;45",IF(AND(F75="F",D75&gt;=35),"F&gt;35",""))))))</f>
        <v/>
      </c>
      <c r="M75" s="9">
        <f>IF(ISNA(VLOOKUP(G75,'[1]TIME KEEPING'!$C$1:$E$65536,3,FALSE))=FALSE,VLOOKUP(G75,'[1]TIME KEEPING'!$C$1:$E$65536,3,FALSE),"")</f>
        <v>74</v>
      </c>
      <c r="N75" s="10">
        <f>IF(ISNA(VLOOKUP(G75,'[1]TIME KEEPING'!$C$1:$E$65536,2,FALSE))=FALSE,VLOOKUP(G75,'[1]TIME KEEPING'!$C$1:$E$65536,2,FALSE),TIMEVALUE("11:59:59"))</f>
        <v>2.9791898148148147E-2</v>
      </c>
    </row>
    <row r="76" spans="1:19" ht="15" x14ac:dyDescent="0.25">
      <c r="A76" t="s">
        <v>270</v>
      </c>
      <c r="B76" t="s">
        <v>271</v>
      </c>
      <c r="C76" s="7" t="str">
        <f>B76&amp;" "&amp;A76</f>
        <v>Graham  Harrison</v>
      </c>
      <c r="D76">
        <v>61</v>
      </c>
      <c r="E76" t="s">
        <v>206</v>
      </c>
      <c r="F76" t="s">
        <v>17</v>
      </c>
      <c r="G76">
        <v>260</v>
      </c>
      <c r="H76" s="9"/>
      <c r="I76" s="9" t="str">
        <f>IF(K76&lt;&gt;"",K76,IF(L76&lt;&gt;"",L76,""))</f>
        <v>M&gt;60</v>
      </c>
      <c r="J76" s="9" t="str">
        <f>IF(M76&lt;&gt;"","Y","")</f>
        <v>Y</v>
      </c>
      <c r="K76" s="9" t="str">
        <f>IF(D76="","",IF(OR(ISNA(VLOOKUP(C76,T3Male,2,FALSE))=FALSE,ISNA(VLOOKUP(C76,T3Fem,2,FALSE))=FALSE),"Top 3",IF(AND(F76="M",D76&gt;=70),"M&gt;70",IF(AND(F76="M",D76&gt;=40),"M&gt;"&amp;ROUNDDOWN(D76/10,0)*10,""))))</f>
        <v>M&gt;60</v>
      </c>
      <c r="L76" s="9" t="str">
        <f>IF(D76="","",IF(OR(ISNA(VLOOKUP(C76,T3Male,2,FALSE))=FALSE,ISNA(VLOOKUP(C76,T3Fem,2,FALSE))=FALSE),"Top 3",IF(AND(F76="F",D76&gt;=65),"F&gt;65",IF(AND(F76="F",D76&gt;=55),"F&gt;55",IF(AND(F76="F",D76&gt;=45),"F&gt;45",IF(AND(F76="F",D76&gt;=35),"F&gt;35",""))))))</f>
        <v/>
      </c>
      <c r="M76" s="9">
        <f>IF(ISNA(VLOOKUP(G76,'[1]TIME KEEPING'!$C$1:$E$65536,3,FALSE))=FALSE,VLOOKUP(G76,'[1]TIME KEEPING'!$C$1:$E$65536,3,FALSE),"")</f>
        <v>75</v>
      </c>
      <c r="N76" s="10">
        <f>IF(ISNA(VLOOKUP(G76,'[1]TIME KEEPING'!$C$1:$E$65536,2,FALSE))=FALSE,VLOOKUP(G76,'[1]TIME KEEPING'!$C$1:$E$65536,2,FALSE),TIMEVALUE("11:59:59"))</f>
        <v>2.9812037037037036E-2</v>
      </c>
    </row>
    <row r="77" spans="1:19" ht="15" x14ac:dyDescent="0.25">
      <c r="A77" t="s">
        <v>188</v>
      </c>
      <c r="B77" t="s">
        <v>15</v>
      </c>
      <c r="C77" s="7" t="str">
        <f>B77&amp;" "&amp;A77</f>
        <v>Ian Sheppard</v>
      </c>
      <c r="D77">
        <v>25</v>
      </c>
      <c r="E77" t="s">
        <v>169</v>
      </c>
      <c r="F77" t="s">
        <v>17</v>
      </c>
      <c r="G77">
        <v>196</v>
      </c>
      <c r="H77" s="9"/>
      <c r="I77" s="9" t="str">
        <f>IF(K77&lt;&gt;"",K77,IF(L77&lt;&gt;"",L77,""))</f>
        <v/>
      </c>
      <c r="J77" s="9" t="str">
        <f>IF(M77&lt;&gt;"","Y","")</f>
        <v>Y</v>
      </c>
      <c r="K77" s="9" t="str">
        <f>IF(D77="","",IF(OR(ISNA(VLOOKUP(C77,T3Male,2,FALSE))=FALSE,ISNA(VLOOKUP(C77,T3Fem,2,FALSE))=FALSE),"Top 3",IF(AND(F77="M",D77&gt;=70),"M&gt;70",IF(AND(F77="M",D77&gt;=40),"M&gt;"&amp;ROUNDDOWN(D77/10,0)*10,""))))</f>
        <v/>
      </c>
      <c r="L77" s="9" t="str">
        <f>IF(D77="","",IF(OR(ISNA(VLOOKUP(C77,T3Male,2,FALSE))=FALSE,ISNA(VLOOKUP(C77,T3Fem,2,FALSE))=FALSE),"Top 3",IF(AND(F77="F",D77&gt;=65),"F&gt;65",IF(AND(F77="F",D77&gt;=55),"F&gt;55",IF(AND(F77="F",D77&gt;=45),"F&gt;45",IF(AND(F77="F",D77&gt;=35),"F&gt;35",""))))))</f>
        <v/>
      </c>
      <c r="M77" s="9">
        <f>IF(ISNA(VLOOKUP(G77,'[1]TIME KEEPING'!$C$1:$E$65536,3,FALSE))=FALSE,VLOOKUP(G77,'[1]TIME KEEPING'!$C$1:$E$65536,3,FALSE),"")</f>
        <v>76</v>
      </c>
      <c r="N77" s="10">
        <f>IF(ISNA(VLOOKUP(G77,'[1]TIME KEEPING'!$C$1:$E$65536,2,FALSE))=FALSE,VLOOKUP(G77,'[1]TIME KEEPING'!$C$1:$E$65536,2,FALSE),TIMEVALUE("11:59:59"))</f>
        <v>2.9844560185185182E-2</v>
      </c>
    </row>
    <row r="78" spans="1:19" ht="15" x14ac:dyDescent="0.25">
      <c r="A78" t="s">
        <v>60</v>
      </c>
      <c r="B78" t="s">
        <v>61</v>
      </c>
      <c r="C78" s="7" t="str">
        <f>B78&amp;" "&amp;A78</f>
        <v>Alan Pollard</v>
      </c>
      <c r="D78">
        <v>40</v>
      </c>
      <c r="E78" t="s">
        <v>59</v>
      </c>
      <c r="F78" t="s">
        <v>17</v>
      </c>
      <c r="G78">
        <v>120</v>
      </c>
      <c r="H78" s="9"/>
      <c r="I78" s="9" t="str">
        <f>IF(K78&lt;&gt;"",K78,IF(L78&lt;&gt;"",L78,""))</f>
        <v>M&gt;40</v>
      </c>
      <c r="J78" s="9" t="str">
        <f>IF(M78&lt;&gt;"","Y","")</f>
        <v>Y</v>
      </c>
      <c r="K78" s="9" t="str">
        <f>IF(D78="","",IF(OR(ISNA(VLOOKUP(C78,T3Male,2,FALSE))=FALSE,ISNA(VLOOKUP(C78,T3Fem,2,FALSE))=FALSE),"Top 3",IF(AND(F78="M",D78&gt;=70),"M&gt;70",IF(AND(F78="M",D78&gt;=40),"M&gt;"&amp;ROUNDDOWN(D78/10,0)*10,""))))</f>
        <v>M&gt;40</v>
      </c>
      <c r="L78" s="9" t="str">
        <f>IF(D78="","",IF(OR(ISNA(VLOOKUP(C78,T3Male,2,FALSE))=FALSE,ISNA(VLOOKUP(C78,T3Fem,2,FALSE))=FALSE),"Top 3",IF(AND(F78="F",D78&gt;=65),"F&gt;65",IF(AND(F78="F",D78&gt;=55),"F&gt;55",IF(AND(F78="F",D78&gt;=45),"F&gt;45",IF(AND(F78="F",D78&gt;=35),"F&gt;35",""))))))</f>
        <v/>
      </c>
      <c r="M78" s="9">
        <f>IF(ISNA(VLOOKUP(G78,'[1]TIME KEEPING'!$C$1:$E$65536,3,FALSE))=FALSE,VLOOKUP(G78,'[1]TIME KEEPING'!$C$1:$E$65536,3,FALSE),"")</f>
        <v>77</v>
      </c>
      <c r="N78" s="10">
        <f>IF(ISNA(VLOOKUP(G78,'[1]TIME KEEPING'!$C$1:$E$65536,2,FALSE))=FALSE,VLOOKUP(G78,'[1]TIME KEEPING'!$C$1:$E$65536,2,FALSE),TIMEVALUE("11:59:59"))</f>
        <v>2.9897685185185183E-2</v>
      </c>
    </row>
    <row r="79" spans="1:19" ht="15" x14ac:dyDescent="0.25">
      <c r="A79" t="s">
        <v>33</v>
      </c>
      <c r="B79" t="s">
        <v>35</v>
      </c>
      <c r="C79" s="7" t="str">
        <f>B79&amp;" "&amp;A79</f>
        <v>Ethan Dalton</v>
      </c>
      <c r="D79">
        <v>17</v>
      </c>
      <c r="E79" t="s">
        <v>34</v>
      </c>
      <c r="F79" t="s">
        <v>17</v>
      </c>
      <c r="G79">
        <v>108</v>
      </c>
      <c r="H79" s="9"/>
      <c r="I79" s="9" t="str">
        <f>IF(K79&lt;&gt;"",K79,IF(L79&lt;&gt;"",L79,""))</f>
        <v/>
      </c>
      <c r="J79" s="9" t="str">
        <f>IF(M79&lt;&gt;"","Y","")</f>
        <v>Y</v>
      </c>
      <c r="K79" s="9" t="str">
        <f>IF(D79="","",IF(OR(ISNA(VLOOKUP(C79,T3Male,2,FALSE))=FALSE,ISNA(VLOOKUP(C79,T3Fem,2,FALSE))=FALSE),"Top 3",IF(AND(F79="M",D79&gt;=70),"M&gt;70",IF(AND(F79="M",D79&gt;=40),"M&gt;"&amp;ROUNDDOWN(D79/10,0)*10,""))))</f>
        <v/>
      </c>
      <c r="L79" s="9" t="str">
        <f>IF(D79="","",IF(OR(ISNA(VLOOKUP(C79,T3Male,2,FALSE))=FALSE,ISNA(VLOOKUP(C79,T3Fem,2,FALSE))=FALSE),"Top 3",IF(AND(F79="F",D79&gt;=65),"F&gt;65",IF(AND(F79="F",D79&gt;=55),"F&gt;55",IF(AND(F79="F",D79&gt;=45),"F&gt;45",IF(AND(F79="F",D79&gt;=35),"F&gt;35",""))))))</f>
        <v/>
      </c>
      <c r="M79" s="9">
        <f>IF(ISNA(VLOOKUP(G79,'[1]TIME KEEPING'!$C$1:$E$65536,3,FALSE))=FALSE,VLOOKUP(G79,'[1]TIME KEEPING'!$C$1:$E$65536,3,FALSE),"")</f>
        <v>78</v>
      </c>
      <c r="N79" s="10">
        <f>IF(ISNA(VLOOKUP(G79,'[1]TIME KEEPING'!$C$1:$E$65536,2,FALSE))=FALSE,VLOOKUP(G79,'[1]TIME KEEPING'!$C$1:$E$65536,2,FALSE),TIMEVALUE("11:59:59"))</f>
        <v>2.9967824074074074E-2</v>
      </c>
      <c r="P79"/>
      <c r="Q79"/>
      <c r="R79" s="11"/>
      <c r="S79"/>
    </row>
    <row r="80" spans="1:19" ht="15" x14ac:dyDescent="0.25">
      <c r="A80" t="s">
        <v>377</v>
      </c>
      <c r="B80" t="s">
        <v>61</v>
      </c>
      <c r="C80" s="7" t="str">
        <f>B80&amp;" "&amp;A80</f>
        <v xml:space="preserve">Alan Williamson </v>
      </c>
      <c r="D80">
        <v>31</v>
      </c>
      <c r="E80" t="s">
        <v>206</v>
      </c>
      <c r="F80" t="s">
        <v>17</v>
      </c>
      <c r="G80">
        <v>373</v>
      </c>
      <c r="H80" s="9"/>
      <c r="I80" s="9" t="str">
        <f>IF(K80&lt;&gt;"",K80,IF(L80&lt;&gt;"",L80,""))</f>
        <v/>
      </c>
      <c r="J80" s="9" t="str">
        <f>IF(M80&lt;&gt;"","Y","")</f>
        <v>Y</v>
      </c>
      <c r="K80" s="9" t="str">
        <f>IF(D80="","",IF(OR(ISNA(VLOOKUP(C80,T3Male,2,FALSE))=FALSE,ISNA(VLOOKUP(C80,T3Fem,2,FALSE))=FALSE),"Top 3",IF(AND(F80="M",D80&gt;=70),"M&gt;70",IF(AND(F80="M",D80&gt;=40),"M&gt;"&amp;ROUNDDOWN(D80/10,0)*10,""))))</f>
        <v/>
      </c>
      <c r="L80" s="9" t="str">
        <f>IF(D80="","",IF(OR(ISNA(VLOOKUP(C80,T3Male,2,FALSE))=FALSE,ISNA(VLOOKUP(C80,T3Fem,2,FALSE))=FALSE),"Top 3",IF(AND(F80="F",D80&gt;=65),"F&gt;65",IF(AND(F80="F",D80&gt;=55),"F&gt;55",IF(AND(F80="F",D80&gt;=45),"F&gt;45",IF(AND(F80="F",D80&gt;=35),"F&gt;35",""))))))</f>
        <v/>
      </c>
      <c r="M80" s="9">
        <f>IF(ISNA(VLOOKUP(G80,'[1]TIME KEEPING'!$C$1:$E$65536,3,FALSE))=FALSE,VLOOKUP(G80,'[1]TIME KEEPING'!$C$1:$E$65536,3,FALSE),"")</f>
        <v>79</v>
      </c>
      <c r="N80" s="10">
        <f>IF(ISNA(VLOOKUP(G80,'[1]TIME KEEPING'!$C$1:$E$65536,2,FALSE))=FALSE,VLOOKUP(G80,'[1]TIME KEEPING'!$C$1:$E$65536,2,FALSE),TIMEVALUE("11:59:59"))</f>
        <v>3.0038078703703702E-2</v>
      </c>
    </row>
    <row r="81" spans="1:14" ht="15" x14ac:dyDescent="0.25">
      <c r="A81" t="s">
        <v>361</v>
      </c>
      <c r="B81" t="s">
        <v>362</v>
      </c>
      <c r="C81" s="7" t="str">
        <f>B81&amp;" "&amp;A81</f>
        <v>Konrad Sygitowicz</v>
      </c>
      <c r="D81">
        <v>30</v>
      </c>
      <c r="E81" t="s">
        <v>206</v>
      </c>
      <c r="F81" t="s">
        <v>17</v>
      </c>
      <c r="G81">
        <v>354</v>
      </c>
      <c r="H81" s="9"/>
      <c r="I81" s="9" t="str">
        <f>IF(K81&lt;&gt;"",K81,IF(L81&lt;&gt;"",L81,""))</f>
        <v/>
      </c>
      <c r="J81" s="9" t="str">
        <f>IF(M81&lt;&gt;"","Y","")</f>
        <v>Y</v>
      </c>
      <c r="K81" s="9" t="str">
        <f>IF(D81="","",IF(OR(ISNA(VLOOKUP(C81,T3Male,2,FALSE))=FALSE,ISNA(VLOOKUP(C81,T3Fem,2,FALSE))=FALSE),"Top 3",IF(AND(F81="M",D81&gt;=70),"M&gt;70",IF(AND(F81="M",D81&gt;=40),"M&gt;"&amp;ROUNDDOWN(D81/10,0)*10,""))))</f>
        <v/>
      </c>
      <c r="L81" s="9" t="str">
        <f>IF(D81="","",IF(OR(ISNA(VLOOKUP(C81,T3Male,2,FALSE))=FALSE,ISNA(VLOOKUP(C81,T3Fem,2,FALSE))=FALSE),"Top 3",IF(AND(F81="F",D81&gt;=65),"F&gt;65",IF(AND(F81="F",D81&gt;=55),"F&gt;55",IF(AND(F81="F",D81&gt;=45),"F&gt;45",IF(AND(F81="F",D81&gt;=35),"F&gt;35",""))))))</f>
        <v/>
      </c>
      <c r="M81" s="9">
        <f>IF(ISNA(VLOOKUP(G81,'[1]TIME KEEPING'!$C$1:$E$65536,3,FALSE))=FALSE,VLOOKUP(G81,'[1]TIME KEEPING'!$C$1:$E$65536,3,FALSE),"")</f>
        <v>80</v>
      </c>
      <c r="N81" s="10">
        <f>IF(ISNA(VLOOKUP(G81,'[1]TIME KEEPING'!$C$1:$E$65536,2,FALSE))=FALSE,VLOOKUP(G81,'[1]TIME KEEPING'!$C$1:$E$65536,2,FALSE),TIMEVALUE("11:59:59"))</f>
        <v>3.0074421296296297E-2</v>
      </c>
    </row>
    <row r="82" spans="1:14" ht="15" x14ac:dyDescent="0.25">
      <c r="A82" t="s">
        <v>213</v>
      </c>
      <c r="B82" t="s">
        <v>214</v>
      </c>
      <c r="C82" s="7" t="str">
        <f>B82&amp;" "&amp;A82</f>
        <v>Carl Barnaby</v>
      </c>
      <c r="D82">
        <v>33</v>
      </c>
      <c r="E82" t="s">
        <v>206</v>
      </c>
      <c r="F82" t="s">
        <v>17</v>
      </c>
      <c r="G82">
        <v>212</v>
      </c>
      <c r="H82" s="9"/>
      <c r="I82" s="9" t="str">
        <f>IF(K82&lt;&gt;"",K82,IF(L82&lt;&gt;"",L82,""))</f>
        <v/>
      </c>
      <c r="J82" s="9" t="str">
        <f>IF(M82&lt;&gt;"","Y","")</f>
        <v>Y</v>
      </c>
      <c r="K82" s="9" t="str">
        <f>IF(D82="","",IF(OR(ISNA(VLOOKUP(C82,T3Male,2,FALSE))=FALSE,ISNA(VLOOKUP(C82,T3Fem,2,FALSE))=FALSE),"Top 3",IF(AND(F82="M",D82&gt;=70),"M&gt;70",IF(AND(F82="M",D82&gt;=40),"M&gt;"&amp;ROUNDDOWN(D82/10,0)*10,""))))</f>
        <v/>
      </c>
      <c r="L82" s="9" t="str">
        <f>IF(D82="","",IF(OR(ISNA(VLOOKUP(C82,T3Male,2,FALSE))=FALSE,ISNA(VLOOKUP(C82,T3Fem,2,FALSE))=FALSE),"Top 3",IF(AND(F82="F",D82&gt;=65),"F&gt;65",IF(AND(F82="F",D82&gt;=55),"F&gt;55",IF(AND(F82="F",D82&gt;=45),"F&gt;45",IF(AND(F82="F",D82&gt;=35),"F&gt;35",""))))))</f>
        <v/>
      </c>
      <c r="M82" s="9">
        <f>IF(ISNA(VLOOKUP(G82,'[1]TIME KEEPING'!$C$1:$E$65536,3,FALSE))=FALSE,VLOOKUP(G82,'[1]TIME KEEPING'!$C$1:$E$65536,3,FALSE),"")</f>
        <v>81</v>
      </c>
      <c r="N82" s="10">
        <f>IF(ISNA(VLOOKUP(G82,'[1]TIME KEEPING'!$C$1:$E$65536,2,FALSE))=FALSE,VLOOKUP(G82,'[1]TIME KEEPING'!$C$1:$E$65536,2,FALSE),TIMEVALUE("11:59:59"))</f>
        <v>3.009641203703704E-2</v>
      </c>
    </row>
    <row r="83" spans="1:14" ht="15" x14ac:dyDescent="0.25">
      <c r="A83" t="s">
        <v>381</v>
      </c>
      <c r="B83" t="s">
        <v>413</v>
      </c>
      <c r="C83" s="7" t="str">
        <f>B83&amp;" "&amp;A83</f>
        <v>Scott Wray</v>
      </c>
      <c r="D83">
        <v>45</v>
      </c>
      <c r="E83" t="s">
        <v>412</v>
      </c>
      <c r="F83" t="s">
        <v>17</v>
      </c>
      <c r="G83">
        <v>402</v>
      </c>
      <c r="H83" s="9"/>
      <c r="I83" s="9" t="str">
        <f>IF(K83&lt;&gt;"",K83,IF(L83&lt;&gt;"",L83,""))</f>
        <v>M&gt;40</v>
      </c>
      <c r="J83" s="9" t="str">
        <f>IF(M83&lt;&gt;"","Y","")</f>
        <v>Y</v>
      </c>
      <c r="K83" s="9" t="str">
        <f>IF(D83="","",IF(OR(ISNA(VLOOKUP(C83,T3Male,2,FALSE))=FALSE,ISNA(VLOOKUP(C83,T3Fem,2,FALSE))=FALSE),"Top 3",IF(AND(F83="M",D83&gt;=70),"M&gt;70",IF(AND(F83="M",D83&gt;=40),"M&gt;"&amp;ROUNDDOWN(D83/10,0)*10,""))))</f>
        <v>M&gt;40</v>
      </c>
      <c r="L83" s="9" t="str">
        <f>IF(D83="","",IF(OR(ISNA(VLOOKUP(C83,T3Male,2,FALSE))=FALSE,ISNA(VLOOKUP(C83,T3Fem,2,FALSE))=FALSE),"Top 3",IF(AND(F83="F",D83&gt;=65),"F&gt;65",IF(AND(F83="F",D83&gt;=55),"F&gt;55",IF(AND(F83="F",D83&gt;=45),"F&gt;45",IF(AND(F83="F",D83&gt;=35),"F&gt;35",""))))))</f>
        <v/>
      </c>
      <c r="M83" s="9">
        <f>IF(ISNA(VLOOKUP(G83,'[1]TIME KEEPING'!$C$1:$E$65536,3,FALSE))=FALSE,VLOOKUP(G83,'[1]TIME KEEPING'!$C$1:$E$65536,3,FALSE),"")</f>
        <v>82</v>
      </c>
      <c r="N83" s="10">
        <f>IF(ISNA(VLOOKUP(G83,'[1]TIME KEEPING'!$C$1:$E$65536,2,FALSE))=FALSE,VLOOKUP(G83,'[1]TIME KEEPING'!$C$1:$E$65536,2,FALSE),TIMEVALUE("11:59:59"))</f>
        <v>3.0151967592592591E-2</v>
      </c>
    </row>
    <row r="84" spans="1:14" ht="15" x14ac:dyDescent="0.25">
      <c r="A84" t="s">
        <v>309</v>
      </c>
      <c r="B84" t="s">
        <v>310</v>
      </c>
      <c r="C84" s="7" t="str">
        <f>B84&amp;" "&amp;A84</f>
        <v>Brynnen Massey</v>
      </c>
      <c r="D84">
        <v>54</v>
      </c>
      <c r="E84" t="s">
        <v>206</v>
      </c>
      <c r="F84" t="s">
        <v>17</v>
      </c>
      <c r="G84">
        <v>301</v>
      </c>
      <c r="H84" s="9"/>
      <c r="I84" s="9" t="str">
        <f>IF(K84&lt;&gt;"",K84,IF(L84&lt;&gt;"",L84,""))</f>
        <v>M&gt;50</v>
      </c>
      <c r="J84" s="9" t="str">
        <f>IF(M84&lt;&gt;"","Y","")</f>
        <v>Y</v>
      </c>
      <c r="K84" s="9" t="str">
        <f>IF(D84="","",IF(OR(ISNA(VLOOKUP(C84,T3Male,2,FALSE))=FALSE,ISNA(VLOOKUP(C84,T3Fem,2,FALSE))=FALSE),"Top 3",IF(AND(F84="M",D84&gt;=70),"M&gt;70",IF(AND(F84="M",D84&gt;=40),"M&gt;"&amp;ROUNDDOWN(D84/10,0)*10,""))))</f>
        <v>M&gt;50</v>
      </c>
      <c r="L84" s="9" t="str">
        <f>IF(D84="","",IF(OR(ISNA(VLOOKUP(C84,T3Male,2,FALSE))=FALSE,ISNA(VLOOKUP(C84,T3Fem,2,FALSE))=FALSE),"Top 3",IF(AND(F84="F",D84&gt;=65),"F&gt;65",IF(AND(F84="F",D84&gt;=55),"F&gt;55",IF(AND(F84="F",D84&gt;=45),"F&gt;45",IF(AND(F84="F",D84&gt;=35),"F&gt;35",""))))))</f>
        <v/>
      </c>
      <c r="M84" s="9">
        <f>IF(ISNA(VLOOKUP(G84,'[1]TIME KEEPING'!$C$1:$E$65536,3,FALSE))=FALSE,VLOOKUP(G84,'[1]TIME KEEPING'!$C$1:$E$65536,3,FALSE),"")</f>
        <v>83</v>
      </c>
      <c r="N84" s="10">
        <f>IF(ISNA(VLOOKUP(G84,'[1]TIME KEEPING'!$C$1:$E$65536,2,FALSE))=FALSE,VLOOKUP(G84,'[1]TIME KEEPING'!$C$1:$E$65536,2,FALSE),TIMEVALUE("11:59:59"))</f>
        <v>3.0193171296296298E-2</v>
      </c>
    </row>
    <row r="85" spans="1:14" ht="15" x14ac:dyDescent="0.25">
      <c r="A85" t="s">
        <v>209</v>
      </c>
      <c r="B85" t="s">
        <v>29</v>
      </c>
      <c r="C85" s="7" t="str">
        <f>B85&amp;" "&amp;A85</f>
        <v>Mark Andrews</v>
      </c>
      <c r="D85">
        <v>27</v>
      </c>
      <c r="E85" t="s">
        <v>206</v>
      </c>
      <c r="F85" t="s">
        <v>17</v>
      </c>
      <c r="G85">
        <v>208</v>
      </c>
      <c r="H85" s="9"/>
      <c r="I85" s="9" t="str">
        <f>IF(K85&lt;&gt;"",K85,IF(L85&lt;&gt;"",L85,""))</f>
        <v/>
      </c>
      <c r="J85" s="9" t="str">
        <f>IF(M85&lt;&gt;"","Y","")</f>
        <v>Y</v>
      </c>
      <c r="K85" s="9" t="str">
        <f>IF(D85="","",IF(OR(ISNA(VLOOKUP(C85,T3Male,2,FALSE))=FALSE,ISNA(VLOOKUP(C85,T3Fem,2,FALSE))=FALSE),"Top 3",IF(AND(F85="M",D85&gt;=70),"M&gt;70",IF(AND(F85="M",D85&gt;=40),"M&gt;"&amp;ROUNDDOWN(D85/10,0)*10,""))))</f>
        <v/>
      </c>
      <c r="L85" s="9" t="str">
        <f>IF(D85="","",IF(OR(ISNA(VLOOKUP(C85,T3Male,2,FALSE))=FALSE,ISNA(VLOOKUP(C85,T3Fem,2,FALSE))=FALSE),"Top 3",IF(AND(F85="F",D85&gt;=65),"F&gt;65",IF(AND(F85="F",D85&gt;=55),"F&gt;55",IF(AND(F85="F",D85&gt;=45),"F&gt;45",IF(AND(F85="F",D85&gt;=35),"F&gt;35",""))))))</f>
        <v/>
      </c>
      <c r="M85" s="9">
        <f>IF(ISNA(VLOOKUP(G85,'[1]TIME KEEPING'!$C$1:$E$65536,3,FALSE))=FALSE,VLOOKUP(G85,'[1]TIME KEEPING'!$C$1:$E$65536,3,FALSE),"")</f>
        <v>84</v>
      </c>
      <c r="N85" s="10">
        <f>IF(ISNA(VLOOKUP(G85,'[1]TIME KEEPING'!$C$1:$E$65536,2,FALSE))=FALSE,VLOOKUP(G85,'[1]TIME KEEPING'!$C$1:$E$65536,2,FALSE),TIMEVALUE("11:59:59"))</f>
        <v>3.0271180555555555E-2</v>
      </c>
    </row>
    <row r="86" spans="1:14" ht="15" x14ac:dyDescent="0.25">
      <c r="A86" t="s">
        <v>55</v>
      </c>
      <c r="B86" t="s">
        <v>56</v>
      </c>
      <c r="C86" s="7" t="str">
        <f>B86&amp;" "&amp;A86</f>
        <v xml:space="preserve">Scott  Hargreaves </v>
      </c>
      <c r="D86">
        <v>29</v>
      </c>
      <c r="E86" t="s">
        <v>52</v>
      </c>
      <c r="F86" t="s">
        <v>17</v>
      </c>
      <c r="G86">
        <v>117</v>
      </c>
      <c r="H86" s="9"/>
      <c r="I86" s="9" t="str">
        <f>IF(K86&lt;&gt;"",K86,IF(L86&lt;&gt;"",L86,""))</f>
        <v/>
      </c>
      <c r="J86" s="9" t="str">
        <f>IF(M86&lt;&gt;"","Y","")</f>
        <v>Y</v>
      </c>
      <c r="K86" s="9" t="str">
        <f>IF(D86="","",IF(OR(ISNA(VLOOKUP(C86,T3Male,2,FALSE))=FALSE,ISNA(VLOOKUP(C86,T3Fem,2,FALSE))=FALSE),"Top 3",IF(AND(F86="M",D86&gt;=70),"M&gt;70",IF(AND(F86="M",D86&gt;=40),"M&gt;"&amp;ROUNDDOWN(D86/10,0)*10,""))))</f>
        <v/>
      </c>
      <c r="L86" s="9" t="str">
        <f>IF(D86="","",IF(OR(ISNA(VLOOKUP(C86,T3Male,2,FALSE))=FALSE,ISNA(VLOOKUP(C86,T3Fem,2,FALSE))=FALSE),"Top 3",IF(AND(F86="F",D86&gt;=65),"F&gt;65",IF(AND(F86="F",D86&gt;=55),"F&gt;55",IF(AND(F86="F",D86&gt;=45),"F&gt;45",IF(AND(F86="F",D86&gt;=35),"F&gt;35",""))))))</f>
        <v/>
      </c>
      <c r="M86" s="9">
        <f>IF(ISNA(VLOOKUP(G86,'[1]TIME KEEPING'!$C$1:$E$65536,3,FALSE))=FALSE,VLOOKUP(G86,'[1]TIME KEEPING'!$C$1:$E$65536,3,FALSE),"")</f>
        <v>85</v>
      </c>
      <c r="N86" s="10">
        <f>IF(ISNA(VLOOKUP(G86,'[1]TIME KEEPING'!$C$1:$E$65536,2,FALSE))=FALSE,VLOOKUP(G86,'[1]TIME KEEPING'!$C$1:$E$65536,2,FALSE),TIMEVALUE("11:59:59"))</f>
        <v>3.0315509259259257E-2</v>
      </c>
    </row>
    <row r="87" spans="1:14" ht="15" x14ac:dyDescent="0.25">
      <c r="A87" t="s">
        <v>120</v>
      </c>
      <c r="B87" t="s">
        <v>151</v>
      </c>
      <c r="C87" s="7" t="str">
        <f>B87&amp;" "&amp;A87</f>
        <v>Paul Taylor</v>
      </c>
      <c r="D87">
        <v>38</v>
      </c>
      <c r="E87" t="s">
        <v>206</v>
      </c>
      <c r="F87" t="s">
        <v>17</v>
      </c>
      <c r="G87">
        <v>357</v>
      </c>
      <c r="H87" s="9"/>
      <c r="I87" s="9" t="str">
        <f>IF(K87&lt;&gt;"",K87,IF(L87&lt;&gt;"",L87,""))</f>
        <v/>
      </c>
      <c r="J87" s="9" t="str">
        <f>IF(M87&lt;&gt;"","Y","")</f>
        <v>Y</v>
      </c>
      <c r="K87" s="9" t="str">
        <f>IF(D87="","",IF(OR(ISNA(VLOOKUP(C87,T3Male,2,FALSE))=FALSE,ISNA(VLOOKUP(C87,T3Fem,2,FALSE))=FALSE),"Top 3",IF(AND(F87="M",D87&gt;=70),"M&gt;70",IF(AND(F87="M",D87&gt;=40),"M&gt;"&amp;ROUNDDOWN(D87/10,0)*10,""))))</f>
        <v/>
      </c>
      <c r="L87" s="9" t="str">
        <f>IF(D87="","",IF(OR(ISNA(VLOOKUP(C87,T3Male,2,FALSE))=FALSE,ISNA(VLOOKUP(C87,T3Fem,2,FALSE))=FALSE),"Top 3",IF(AND(F87="F",D87&gt;=65),"F&gt;65",IF(AND(F87="F",D87&gt;=55),"F&gt;55",IF(AND(F87="F",D87&gt;=45),"F&gt;45",IF(AND(F87="F",D87&gt;=35),"F&gt;35",""))))))</f>
        <v/>
      </c>
      <c r="M87" s="9">
        <f>IF(ISNA(VLOOKUP(G87,'[1]TIME KEEPING'!$C$1:$E$65536,3,FALSE))=FALSE,VLOOKUP(G87,'[1]TIME KEEPING'!$C$1:$E$65536,3,FALSE),"")</f>
        <v>86</v>
      </c>
      <c r="N87" s="10">
        <f>IF(ISNA(VLOOKUP(G87,'[1]TIME KEEPING'!$C$1:$E$65536,2,FALSE))=FALSE,VLOOKUP(G87,'[1]TIME KEEPING'!$C$1:$E$65536,2,FALSE),TIMEVALUE("11:59:59"))</f>
        <v>3.0344907407407407E-2</v>
      </c>
    </row>
    <row r="88" spans="1:14" ht="15" x14ac:dyDescent="0.25">
      <c r="A88" t="s">
        <v>40</v>
      </c>
      <c r="B88" t="s">
        <v>41</v>
      </c>
      <c r="C88" s="7" t="str">
        <f>B88&amp;" "&amp;A88</f>
        <v>Lucas Meagor</v>
      </c>
      <c r="D88">
        <v>38</v>
      </c>
      <c r="E88" t="s">
        <v>34</v>
      </c>
      <c r="F88" t="s">
        <v>17</v>
      </c>
      <c r="G88">
        <v>111</v>
      </c>
      <c r="H88" s="9"/>
      <c r="I88" s="9" t="str">
        <f>IF(K88&lt;&gt;"",K88,IF(L88&lt;&gt;"",L88,""))</f>
        <v/>
      </c>
      <c r="J88" s="9" t="str">
        <f>IF(M88&lt;&gt;"","Y","")</f>
        <v>Y</v>
      </c>
      <c r="K88" s="9" t="str">
        <f>IF(D88="","",IF(OR(ISNA(VLOOKUP(C88,T3Male,2,FALSE))=FALSE,ISNA(VLOOKUP(C88,T3Fem,2,FALSE))=FALSE),"Top 3",IF(AND(F88="M",D88&gt;=70),"M&gt;70",IF(AND(F88="M",D88&gt;=40),"M&gt;"&amp;ROUNDDOWN(D88/10,0)*10,""))))</f>
        <v/>
      </c>
      <c r="L88" s="9" t="str">
        <f>IF(D88="","",IF(OR(ISNA(VLOOKUP(C88,T3Male,2,FALSE))=FALSE,ISNA(VLOOKUP(C88,T3Fem,2,FALSE))=FALSE),"Top 3",IF(AND(F88="F",D88&gt;=65),"F&gt;65",IF(AND(F88="F",D88&gt;=55),"F&gt;55",IF(AND(F88="F",D88&gt;=45),"F&gt;45",IF(AND(F88="F",D88&gt;=35),"F&gt;35",""))))))</f>
        <v/>
      </c>
      <c r="M88" s="9">
        <f>IF(ISNA(VLOOKUP(G88,'[1]TIME KEEPING'!$C$1:$E$65536,3,FALSE))=FALSE,VLOOKUP(G88,'[1]TIME KEEPING'!$C$1:$E$65536,3,FALSE),"")</f>
        <v>87</v>
      </c>
      <c r="N88" s="10">
        <f>IF(ISNA(VLOOKUP(G88,'[1]TIME KEEPING'!$C$1:$E$65536,2,FALSE))=FALSE,VLOOKUP(G88,'[1]TIME KEEPING'!$C$1:$E$65536,2,FALSE),TIMEVALUE("11:59:59"))</f>
        <v>3.0395370370370375E-2</v>
      </c>
    </row>
    <row r="89" spans="1:14" ht="15" x14ac:dyDescent="0.25">
      <c r="A89" t="s">
        <v>183</v>
      </c>
      <c r="B89" t="s">
        <v>184</v>
      </c>
      <c r="C89" s="7" t="str">
        <f>B89&amp;" "&amp;A89</f>
        <v>Tony Owen</v>
      </c>
      <c r="D89">
        <v>33</v>
      </c>
      <c r="E89" t="s">
        <v>169</v>
      </c>
      <c r="F89" t="s">
        <v>17</v>
      </c>
      <c r="G89">
        <v>193</v>
      </c>
      <c r="H89" s="9"/>
      <c r="I89" s="9" t="str">
        <f>IF(K89&lt;&gt;"",K89,IF(L89&lt;&gt;"",L89,""))</f>
        <v/>
      </c>
      <c r="J89" s="9" t="str">
        <f>IF(M89&lt;&gt;"","Y","")</f>
        <v>Y</v>
      </c>
      <c r="K89" s="9" t="str">
        <f>IF(D89="","",IF(OR(ISNA(VLOOKUP(C89,T3Male,2,FALSE))=FALSE,ISNA(VLOOKUP(C89,T3Fem,2,FALSE))=FALSE),"Top 3",IF(AND(F89="M",D89&gt;=70),"M&gt;70",IF(AND(F89="M",D89&gt;=40),"M&gt;"&amp;ROUNDDOWN(D89/10,0)*10,""))))</f>
        <v/>
      </c>
      <c r="L89" s="9" t="str">
        <f>IF(D89="","",IF(OR(ISNA(VLOOKUP(C89,T3Male,2,FALSE))=FALSE,ISNA(VLOOKUP(C89,T3Fem,2,FALSE))=FALSE),"Top 3",IF(AND(F89="F",D89&gt;=65),"F&gt;65",IF(AND(F89="F",D89&gt;=55),"F&gt;55",IF(AND(F89="F",D89&gt;=45),"F&gt;45",IF(AND(F89="F",D89&gt;=35),"F&gt;35",""))))))</f>
        <v/>
      </c>
      <c r="M89" s="9">
        <f>IF(ISNA(VLOOKUP(G89,'[1]TIME KEEPING'!$C$1:$E$65536,3,FALSE))=FALSE,VLOOKUP(G89,'[1]TIME KEEPING'!$C$1:$E$65536,3,FALSE),"")</f>
        <v>88</v>
      </c>
      <c r="N89" s="10">
        <f>IF(ISNA(VLOOKUP(G89,'[1]TIME KEEPING'!$C$1:$E$65536,2,FALSE))=FALSE,VLOOKUP(G89,'[1]TIME KEEPING'!$C$1:$E$65536,2,FALSE),TIMEVALUE("11:59:59"))</f>
        <v>3.0417129629629627E-2</v>
      </c>
    </row>
    <row r="90" spans="1:14" ht="15" x14ac:dyDescent="0.25">
      <c r="A90" t="s">
        <v>143</v>
      </c>
      <c r="B90" t="s">
        <v>109</v>
      </c>
      <c r="C90" s="7" t="str">
        <f>B90&amp;" "&amp;A90</f>
        <v>Mike Adams</v>
      </c>
      <c r="D90">
        <v>44</v>
      </c>
      <c r="E90" t="s">
        <v>206</v>
      </c>
      <c r="F90" t="s">
        <v>17</v>
      </c>
      <c r="G90">
        <v>205</v>
      </c>
      <c r="H90" s="9"/>
      <c r="I90" s="9" t="str">
        <f>IF(K90&lt;&gt;"",K90,IF(L90&lt;&gt;"",L90,""))</f>
        <v>M&gt;40</v>
      </c>
      <c r="J90" s="9" t="str">
        <f>IF(M90&lt;&gt;"","Y","")</f>
        <v>Y</v>
      </c>
      <c r="K90" s="9" t="str">
        <f>IF(D90="","",IF(OR(ISNA(VLOOKUP(C90,T3Male,2,FALSE))=FALSE,ISNA(VLOOKUP(C90,T3Fem,2,FALSE))=FALSE),"Top 3",IF(AND(F90="M",D90&gt;=70),"M&gt;70",IF(AND(F90="M",D90&gt;=40),"M&gt;"&amp;ROUNDDOWN(D90/10,0)*10,""))))</f>
        <v>M&gt;40</v>
      </c>
      <c r="L90" s="9" t="str">
        <f>IF(D90="","",IF(OR(ISNA(VLOOKUP(C90,T3Male,2,FALSE))=FALSE,ISNA(VLOOKUP(C90,T3Fem,2,FALSE))=FALSE),"Top 3",IF(AND(F90="F",D90&gt;=65),"F&gt;65",IF(AND(F90="F",D90&gt;=55),"F&gt;55",IF(AND(F90="F",D90&gt;=45),"F&gt;45",IF(AND(F90="F",D90&gt;=35),"F&gt;35",""))))))</f>
        <v/>
      </c>
      <c r="M90" s="9">
        <f>IF(ISNA(VLOOKUP(G90,'[1]TIME KEEPING'!$C$1:$E$65536,3,FALSE))=FALSE,VLOOKUP(G90,'[1]TIME KEEPING'!$C$1:$E$65536,3,FALSE),"")</f>
        <v>89</v>
      </c>
      <c r="N90" s="10">
        <f>IF(ISNA(VLOOKUP(G90,'[1]TIME KEEPING'!$C$1:$E$65536,2,FALSE))=FALSE,VLOOKUP(G90,'[1]TIME KEEPING'!$C$1:$E$65536,2,FALSE),TIMEVALUE("11:59:59"))</f>
        <v>3.0571296296296294E-2</v>
      </c>
    </row>
    <row r="91" spans="1:14" ht="15" x14ac:dyDescent="0.25">
      <c r="A91" t="s">
        <v>85</v>
      </c>
      <c r="B91" t="s">
        <v>86</v>
      </c>
      <c r="C91" s="7" t="str">
        <f>B91&amp;" "&amp;A91</f>
        <v>Neil Thompson</v>
      </c>
      <c r="D91">
        <v>38</v>
      </c>
      <c r="E91" t="s">
        <v>87</v>
      </c>
      <c r="F91" t="s">
        <v>17</v>
      </c>
      <c r="G91">
        <v>133</v>
      </c>
      <c r="H91" s="9"/>
      <c r="I91" s="9" t="str">
        <f>IF(K91&lt;&gt;"",K91,IF(L91&lt;&gt;"",L91,""))</f>
        <v/>
      </c>
      <c r="J91" s="9" t="str">
        <f>IF(M91&lt;&gt;"","Y","")</f>
        <v>Y</v>
      </c>
      <c r="K91" s="9" t="str">
        <f>IF(D91="","",IF(OR(ISNA(VLOOKUP(C91,T3Male,2,FALSE))=FALSE,ISNA(VLOOKUP(C91,T3Fem,2,FALSE))=FALSE),"Top 3",IF(AND(F91="M",D91&gt;=70),"M&gt;70",IF(AND(F91="M",D91&gt;=40),"M&gt;"&amp;ROUNDDOWN(D91/10,0)*10,""))))</f>
        <v/>
      </c>
      <c r="L91" s="9" t="str">
        <f>IF(D91="","",IF(OR(ISNA(VLOOKUP(C91,T3Male,2,FALSE))=FALSE,ISNA(VLOOKUP(C91,T3Fem,2,FALSE))=FALSE),"Top 3",IF(AND(F91="F",D91&gt;=65),"F&gt;65",IF(AND(F91="F",D91&gt;=55),"F&gt;55",IF(AND(F91="F",D91&gt;=45),"F&gt;45",IF(AND(F91="F",D91&gt;=35),"F&gt;35",""))))))</f>
        <v/>
      </c>
      <c r="M91" s="9">
        <f>IF(ISNA(VLOOKUP(G91,'[1]TIME KEEPING'!$C$1:$E$65536,3,FALSE))=FALSE,VLOOKUP(G91,'[1]TIME KEEPING'!$C$1:$E$65536,3,FALSE),"")</f>
        <v>90</v>
      </c>
      <c r="N91" s="10">
        <f>IF(ISNA(VLOOKUP(G91,'[1]TIME KEEPING'!$C$1:$E$65536,2,FALSE))=FALSE,VLOOKUP(G91,'[1]TIME KEEPING'!$C$1:$E$65536,2,FALSE),TIMEVALUE("11:59:59"))</f>
        <v>3.0593287037037037E-2</v>
      </c>
    </row>
    <row r="92" spans="1:14" ht="15" x14ac:dyDescent="0.25">
      <c r="A92" t="s">
        <v>95</v>
      </c>
      <c r="B92" t="s">
        <v>29</v>
      </c>
      <c r="C92" s="7" t="str">
        <f>B92&amp;" "&amp;A92</f>
        <v>Mark Johns</v>
      </c>
      <c r="D92">
        <v>49</v>
      </c>
      <c r="E92" t="s">
        <v>90</v>
      </c>
      <c r="F92" t="s">
        <v>17</v>
      </c>
      <c r="G92">
        <v>137</v>
      </c>
      <c r="H92" s="9"/>
      <c r="I92" s="9" t="str">
        <f>IF(K92&lt;&gt;"",K92,IF(L92&lt;&gt;"",L92,""))</f>
        <v>M&gt;40</v>
      </c>
      <c r="J92" s="9" t="str">
        <f>IF(M92&lt;&gt;"","Y","")</f>
        <v>Y</v>
      </c>
      <c r="K92" s="9" t="str">
        <f>IF(D92="","",IF(OR(ISNA(VLOOKUP(C92,T3Male,2,FALSE))=FALSE,ISNA(VLOOKUP(C92,T3Fem,2,FALSE))=FALSE),"Top 3",IF(AND(F92="M",D92&gt;=70),"M&gt;70",IF(AND(F92="M",D92&gt;=40),"M&gt;"&amp;ROUNDDOWN(D92/10,0)*10,""))))</f>
        <v>M&gt;40</v>
      </c>
      <c r="L92" s="9" t="str">
        <f>IF(D92="","",IF(OR(ISNA(VLOOKUP(C92,T3Male,2,FALSE))=FALSE,ISNA(VLOOKUP(C92,T3Fem,2,FALSE))=FALSE),"Top 3",IF(AND(F92="F",D92&gt;=65),"F&gt;65",IF(AND(F92="F",D92&gt;=55),"F&gt;55",IF(AND(F92="F",D92&gt;=45),"F&gt;45",IF(AND(F92="F",D92&gt;=35),"F&gt;35",""))))))</f>
        <v/>
      </c>
      <c r="M92" s="9">
        <f>IF(ISNA(VLOOKUP(G92,'[1]TIME KEEPING'!$C$1:$E$65536,3,FALSE))=FALSE,VLOOKUP(G92,'[1]TIME KEEPING'!$C$1:$E$65536,3,FALSE),"")</f>
        <v>91</v>
      </c>
      <c r="N92" s="10">
        <f>IF(ISNA(VLOOKUP(G92,'[1]TIME KEEPING'!$C$1:$E$65536,2,FALSE))=FALSE,VLOOKUP(G92,'[1]TIME KEEPING'!$C$1:$E$65536,2,FALSE),TIMEVALUE("11:59:59"))</f>
        <v>3.0611342592592596E-2</v>
      </c>
    </row>
    <row r="93" spans="1:14" ht="15" x14ac:dyDescent="0.25">
      <c r="A93" t="s">
        <v>304</v>
      </c>
      <c r="B93" t="s">
        <v>244</v>
      </c>
      <c r="C93" s="7" t="str">
        <f>B93&amp;" "&amp;A93</f>
        <v>Ben Marris</v>
      </c>
      <c r="D93">
        <v>28</v>
      </c>
      <c r="E93" t="s">
        <v>206</v>
      </c>
      <c r="F93" t="s">
        <v>17</v>
      </c>
      <c r="G93">
        <v>297</v>
      </c>
      <c r="H93" s="9"/>
      <c r="I93" s="9" t="str">
        <f>IF(K93&lt;&gt;"",K93,IF(L93&lt;&gt;"",L93,""))</f>
        <v/>
      </c>
      <c r="J93" s="9" t="str">
        <f>IF(M93&lt;&gt;"","Y","")</f>
        <v>Y</v>
      </c>
      <c r="K93" s="9" t="str">
        <f>IF(D93="","",IF(OR(ISNA(VLOOKUP(C93,T3Male,2,FALSE))=FALSE,ISNA(VLOOKUP(C93,T3Fem,2,FALSE))=FALSE),"Top 3",IF(AND(F93="M",D93&gt;=70),"M&gt;70",IF(AND(F93="M",D93&gt;=40),"M&gt;"&amp;ROUNDDOWN(D93/10,0)*10,""))))</f>
        <v/>
      </c>
      <c r="L93" s="9" t="str">
        <f>IF(D93="","",IF(OR(ISNA(VLOOKUP(C93,T3Male,2,FALSE))=FALSE,ISNA(VLOOKUP(C93,T3Fem,2,FALSE))=FALSE),"Top 3",IF(AND(F93="F",D93&gt;=65),"F&gt;65",IF(AND(F93="F",D93&gt;=55),"F&gt;55",IF(AND(F93="F",D93&gt;=45),"F&gt;45",IF(AND(F93="F",D93&gt;=35),"F&gt;35",""))))))</f>
        <v/>
      </c>
      <c r="M93" s="9">
        <f>IF(ISNA(VLOOKUP(G93,'[1]TIME KEEPING'!$C$1:$E$65536,3,FALSE))=FALSE,VLOOKUP(G93,'[1]TIME KEEPING'!$C$1:$E$65536,3,FALSE),"")</f>
        <v>92</v>
      </c>
      <c r="N93" s="10">
        <f>IF(ISNA(VLOOKUP(G93,'[1]TIME KEEPING'!$C$1:$E$65536,2,FALSE))=FALSE,VLOOKUP(G93,'[1]TIME KEEPING'!$C$1:$E$65536,2,FALSE),TIMEVALUE("11:59:59"))</f>
        <v>3.0660185185185183E-2</v>
      </c>
    </row>
    <row r="94" spans="1:14" ht="15" x14ac:dyDescent="0.25">
      <c r="A94" t="s">
        <v>349</v>
      </c>
      <c r="B94" t="s">
        <v>29</v>
      </c>
      <c r="C94" s="7" t="str">
        <f>B94&amp;" "&amp;A94</f>
        <v>Mark Senior</v>
      </c>
      <c r="D94">
        <v>49</v>
      </c>
      <c r="E94" t="s">
        <v>206</v>
      </c>
      <c r="F94" t="s">
        <v>17</v>
      </c>
      <c r="G94">
        <v>340</v>
      </c>
      <c r="H94" s="9"/>
      <c r="I94" s="9" t="str">
        <f>IF(K94&lt;&gt;"",K94,IF(L94&lt;&gt;"",L94,""))</f>
        <v>M&gt;40</v>
      </c>
      <c r="J94" s="9" t="str">
        <f>IF(M94&lt;&gt;"","Y","")</f>
        <v>Y</v>
      </c>
      <c r="K94" s="9" t="str">
        <f>IF(D94="","",IF(OR(ISNA(VLOOKUP(C94,T3Male,2,FALSE))=FALSE,ISNA(VLOOKUP(C94,T3Fem,2,FALSE))=FALSE),"Top 3",IF(AND(F94="M",D94&gt;=70),"M&gt;70",IF(AND(F94="M",D94&gt;=40),"M&gt;"&amp;ROUNDDOWN(D94/10,0)*10,""))))</f>
        <v>M&gt;40</v>
      </c>
      <c r="L94" s="9" t="str">
        <f>IF(D94="","",IF(OR(ISNA(VLOOKUP(C94,T3Male,2,FALSE))=FALSE,ISNA(VLOOKUP(C94,T3Fem,2,FALSE))=FALSE),"Top 3",IF(AND(F94="F",D94&gt;=65),"F&gt;65",IF(AND(F94="F",D94&gt;=55),"F&gt;55",IF(AND(F94="F",D94&gt;=45),"F&gt;45",IF(AND(F94="F",D94&gt;=35),"F&gt;35",""))))))</f>
        <v/>
      </c>
      <c r="M94" s="9">
        <f>IF(ISNA(VLOOKUP(G94,'[1]TIME KEEPING'!$C$1:$E$65536,3,FALSE))=FALSE,VLOOKUP(G94,'[1]TIME KEEPING'!$C$1:$E$65536,3,FALSE),"")</f>
        <v>93</v>
      </c>
      <c r="N94" s="10">
        <f>IF(ISNA(VLOOKUP(G94,'[1]TIME KEEPING'!$C$1:$E$65536,2,FALSE))=FALSE,VLOOKUP(G94,'[1]TIME KEEPING'!$C$1:$E$65536,2,FALSE),TIMEVALUE("11:59:59"))</f>
        <v>3.0714351851851854E-2</v>
      </c>
    </row>
    <row r="95" spans="1:14" ht="15" x14ac:dyDescent="0.25">
      <c r="A95" t="s">
        <v>117</v>
      </c>
      <c r="B95" t="s">
        <v>118</v>
      </c>
      <c r="C95" s="7" t="str">
        <f>B95&amp;" "&amp;A95</f>
        <v>Alistair Burn</v>
      </c>
      <c r="D95">
        <v>31</v>
      </c>
      <c r="E95" t="s">
        <v>119</v>
      </c>
      <c r="F95" t="s">
        <v>17</v>
      </c>
      <c r="G95">
        <v>150</v>
      </c>
      <c r="H95" s="9"/>
      <c r="I95" s="9" t="str">
        <f>IF(K95&lt;&gt;"",K95,IF(L95&lt;&gt;"",L95,""))</f>
        <v/>
      </c>
      <c r="J95" s="9" t="str">
        <f>IF(M95&lt;&gt;"","Y","")</f>
        <v>Y</v>
      </c>
      <c r="K95" s="9" t="str">
        <f>IF(D95="","",IF(OR(ISNA(VLOOKUP(C95,T3Male,2,FALSE))=FALSE,ISNA(VLOOKUP(C95,T3Fem,2,FALSE))=FALSE),"Top 3",IF(AND(F95="M",D95&gt;=70),"M&gt;70",IF(AND(F95="M",D95&gt;=40),"M&gt;"&amp;ROUNDDOWN(D95/10,0)*10,""))))</f>
        <v/>
      </c>
      <c r="L95" s="9" t="str">
        <f>IF(D95="","",IF(OR(ISNA(VLOOKUP(C95,T3Male,2,FALSE))=FALSE,ISNA(VLOOKUP(C95,T3Fem,2,FALSE))=FALSE),"Top 3",IF(AND(F95="F",D95&gt;=65),"F&gt;65",IF(AND(F95="F",D95&gt;=55),"F&gt;55",IF(AND(F95="F",D95&gt;=45),"F&gt;45",IF(AND(F95="F",D95&gt;=35),"F&gt;35",""))))))</f>
        <v/>
      </c>
      <c r="M95" s="9">
        <f>IF(ISNA(VLOOKUP(G95,'[1]TIME KEEPING'!$C$1:$E$65536,3,FALSE))=FALSE,VLOOKUP(G95,'[1]TIME KEEPING'!$C$1:$E$65536,3,FALSE),"")</f>
        <v>94</v>
      </c>
      <c r="N95" s="10">
        <f>IF(ISNA(VLOOKUP(G95,'[1]TIME KEEPING'!$C$1:$E$65536,2,FALSE))=FALSE,VLOOKUP(G95,'[1]TIME KEEPING'!$C$1:$E$65536,2,FALSE),TIMEVALUE("11:59:59"))</f>
        <v>3.0782407407407408E-2</v>
      </c>
    </row>
    <row r="96" spans="1:14" ht="15" x14ac:dyDescent="0.25">
      <c r="A96" t="s">
        <v>141</v>
      </c>
      <c r="B96" t="s">
        <v>29</v>
      </c>
      <c r="C96" s="7" t="str">
        <f>B96&amp;" "&amp;A96</f>
        <v>Mark Smith</v>
      </c>
      <c r="D96">
        <v>47</v>
      </c>
      <c r="E96" t="s">
        <v>139</v>
      </c>
      <c r="F96" t="s">
        <v>17</v>
      </c>
      <c r="G96">
        <v>163</v>
      </c>
      <c r="H96" s="9"/>
      <c r="I96" s="9" t="str">
        <f>IF(K96&lt;&gt;"",K96,IF(L96&lt;&gt;"",L96,""))</f>
        <v>M&gt;40</v>
      </c>
      <c r="J96" s="9" t="str">
        <f>IF(M96&lt;&gt;"","Y","")</f>
        <v>Y</v>
      </c>
      <c r="K96" s="9" t="str">
        <f>IF(D96="","",IF(OR(ISNA(VLOOKUP(C96,T3Male,2,FALSE))=FALSE,ISNA(VLOOKUP(C96,T3Fem,2,FALSE))=FALSE),"Top 3",IF(AND(F96="M",D96&gt;=70),"M&gt;70",IF(AND(F96="M",D96&gt;=40),"M&gt;"&amp;ROUNDDOWN(D96/10,0)*10,""))))</f>
        <v>M&gt;40</v>
      </c>
      <c r="L96" s="9" t="str">
        <f>IF(D96="","",IF(OR(ISNA(VLOOKUP(C96,T3Male,2,FALSE))=FALSE,ISNA(VLOOKUP(C96,T3Fem,2,FALSE))=FALSE),"Top 3",IF(AND(F96="F",D96&gt;=65),"F&gt;65",IF(AND(F96="F",D96&gt;=55),"F&gt;55",IF(AND(F96="F",D96&gt;=45),"F&gt;45",IF(AND(F96="F",D96&gt;=35),"F&gt;35",""))))))</f>
        <v/>
      </c>
      <c r="M96" s="9">
        <f>IF(ISNA(VLOOKUP(G96,'[1]TIME KEEPING'!$C$1:$E$65536,3,FALSE))=FALSE,VLOOKUP(G96,'[1]TIME KEEPING'!$C$1:$E$65536,3,FALSE),"")</f>
        <v>95</v>
      </c>
      <c r="N96" s="10">
        <f>IF(ISNA(VLOOKUP(G96,'[1]TIME KEEPING'!$C$1:$E$65536,2,FALSE))=FALSE,VLOOKUP(G96,'[1]TIME KEEPING'!$C$1:$E$65536,2,FALSE),TIMEVALUE("11:59:59"))</f>
        <v>3.0883333333333332E-2</v>
      </c>
    </row>
    <row r="97" spans="1:19" ht="15" x14ac:dyDescent="0.25">
      <c r="A97" t="s">
        <v>334</v>
      </c>
      <c r="B97" t="s">
        <v>37</v>
      </c>
      <c r="C97" s="7" t="str">
        <f>B97&amp;" "&amp;A97</f>
        <v>Darren Quill</v>
      </c>
      <c r="D97">
        <v>49</v>
      </c>
      <c r="E97" t="s">
        <v>206</v>
      </c>
      <c r="F97" t="s">
        <v>17</v>
      </c>
      <c r="G97">
        <v>324</v>
      </c>
      <c r="H97" s="9"/>
      <c r="I97" s="9" t="str">
        <f>IF(K97&lt;&gt;"",K97,IF(L97&lt;&gt;"",L97,""))</f>
        <v>M&gt;40</v>
      </c>
      <c r="J97" s="9" t="str">
        <f>IF(M97&lt;&gt;"","Y","")</f>
        <v>Y</v>
      </c>
      <c r="K97" s="9" t="str">
        <f>IF(D97="","",IF(OR(ISNA(VLOOKUP(C97,T3Male,2,FALSE))=FALSE,ISNA(VLOOKUP(C97,T3Fem,2,FALSE))=FALSE),"Top 3",IF(AND(F97="M",D97&gt;=70),"M&gt;70",IF(AND(F97="M",D97&gt;=40),"M&gt;"&amp;ROUNDDOWN(D97/10,0)*10,""))))</f>
        <v>M&gt;40</v>
      </c>
      <c r="L97" s="9" t="str">
        <f>IF(D97="","",IF(OR(ISNA(VLOOKUP(C97,T3Male,2,FALSE))=FALSE,ISNA(VLOOKUP(C97,T3Fem,2,FALSE))=FALSE),"Top 3",IF(AND(F97="F",D97&gt;=65),"F&gt;65",IF(AND(F97="F",D97&gt;=55),"F&gt;55",IF(AND(F97="F",D97&gt;=45),"F&gt;45",IF(AND(F97="F",D97&gt;=35),"F&gt;35",""))))))</f>
        <v/>
      </c>
      <c r="M97" s="9">
        <f>IF(ISNA(VLOOKUP(G97,'[1]TIME KEEPING'!$C$1:$E$65536,3,FALSE))=FALSE,VLOOKUP(G97,'[1]TIME KEEPING'!$C$1:$E$65536,3,FALSE),"")</f>
        <v>96</v>
      </c>
      <c r="N97" s="10">
        <f>IF(ISNA(VLOOKUP(G97,'[1]TIME KEEPING'!$C$1:$E$65536,2,FALSE))=FALSE,VLOOKUP(G97,'[1]TIME KEEPING'!$C$1:$E$65536,2,FALSE),TIMEVALUE("11:59:59"))</f>
        <v>3.0903935185185184E-2</v>
      </c>
    </row>
    <row r="98" spans="1:19" ht="15" x14ac:dyDescent="0.25">
      <c r="A98" t="s">
        <v>114</v>
      </c>
      <c r="B98" t="s">
        <v>115</v>
      </c>
      <c r="C98" s="7" t="str">
        <f>B98&amp;" "&amp;A98</f>
        <v>James Wright</v>
      </c>
      <c r="D98">
        <v>28</v>
      </c>
      <c r="E98" t="s">
        <v>116</v>
      </c>
      <c r="F98" t="s">
        <v>17</v>
      </c>
      <c r="G98">
        <v>149</v>
      </c>
      <c r="H98" s="9"/>
      <c r="I98" s="9" t="str">
        <f>IF(K98&lt;&gt;"",K98,IF(L98&lt;&gt;"",L98,""))</f>
        <v/>
      </c>
      <c r="J98" s="9" t="str">
        <f>IF(M98&lt;&gt;"","Y","")</f>
        <v>Y</v>
      </c>
      <c r="K98" s="9" t="str">
        <f>IF(D98="","",IF(OR(ISNA(VLOOKUP(C98,T3Male,2,FALSE))=FALSE,ISNA(VLOOKUP(C98,T3Fem,2,FALSE))=FALSE),"Top 3",IF(AND(F98="M",D98&gt;=70),"M&gt;70",IF(AND(F98="M",D98&gt;=40),"M&gt;"&amp;ROUNDDOWN(D98/10,0)*10,""))))</f>
        <v/>
      </c>
      <c r="L98" s="9" t="str">
        <f>IF(D98="","",IF(OR(ISNA(VLOOKUP(C98,T3Male,2,FALSE))=FALSE,ISNA(VLOOKUP(C98,T3Fem,2,FALSE))=FALSE),"Top 3",IF(AND(F98="F",D98&gt;=65),"F&gt;65",IF(AND(F98="F",D98&gt;=55),"F&gt;55",IF(AND(F98="F",D98&gt;=45),"F&gt;45",IF(AND(F98="F",D98&gt;=35),"F&gt;35",""))))))</f>
        <v/>
      </c>
      <c r="M98" s="9">
        <f>IF(ISNA(VLOOKUP(G98,'[1]TIME KEEPING'!$C$1:$E$65536,3,FALSE))=FALSE,VLOOKUP(G98,'[1]TIME KEEPING'!$C$1:$E$65536,3,FALSE),"")</f>
        <v>97</v>
      </c>
      <c r="N98" s="10">
        <f>IF(ISNA(VLOOKUP(G98,'[1]TIME KEEPING'!$C$1:$E$65536,2,FALSE))=FALSE,VLOOKUP(G98,'[1]TIME KEEPING'!$C$1:$E$65536,2,FALSE),TIMEVALUE("11:59:59"))</f>
        <v>3.0915046296296295E-2</v>
      </c>
    </row>
    <row r="99" spans="1:19" ht="15" x14ac:dyDescent="0.25">
      <c r="A99" t="s">
        <v>274</v>
      </c>
      <c r="B99" t="s">
        <v>103</v>
      </c>
      <c r="C99" s="7" t="str">
        <f>B99&amp;" "&amp;A99</f>
        <v>Steve Hill</v>
      </c>
      <c r="D99">
        <v>52</v>
      </c>
      <c r="E99" t="s">
        <v>206</v>
      </c>
      <c r="F99" t="s">
        <v>17</v>
      </c>
      <c r="G99">
        <v>264</v>
      </c>
      <c r="H99" s="9"/>
      <c r="I99" s="9" t="str">
        <f>IF(K99&lt;&gt;"",K99,IF(L99&lt;&gt;"",L99,""))</f>
        <v>M&gt;50</v>
      </c>
      <c r="J99" s="9" t="str">
        <f>IF(M99&lt;&gt;"","Y","")</f>
        <v>Y</v>
      </c>
      <c r="K99" s="9" t="str">
        <f>IF(D99="","",IF(OR(ISNA(VLOOKUP(C99,T3Male,2,FALSE))=FALSE,ISNA(VLOOKUP(C99,T3Fem,2,FALSE))=FALSE),"Top 3",IF(AND(F99="M",D99&gt;=70),"M&gt;70",IF(AND(F99="M",D99&gt;=40),"M&gt;"&amp;ROUNDDOWN(D99/10,0)*10,""))))</f>
        <v>M&gt;50</v>
      </c>
      <c r="L99" s="9" t="str">
        <f>IF(D99="","",IF(OR(ISNA(VLOOKUP(C99,T3Male,2,FALSE))=FALSE,ISNA(VLOOKUP(C99,T3Fem,2,FALSE))=FALSE),"Top 3",IF(AND(F99="F",D99&gt;=65),"F&gt;65",IF(AND(F99="F",D99&gt;=55),"F&gt;55",IF(AND(F99="F",D99&gt;=45),"F&gt;45",IF(AND(F99="F",D99&gt;=35),"F&gt;35",""))))))</f>
        <v/>
      </c>
      <c r="M99" s="9">
        <f>IF(ISNA(VLOOKUP(G99,'[1]TIME KEEPING'!$C$1:$E$65536,3,FALSE))=FALSE,VLOOKUP(G99,'[1]TIME KEEPING'!$C$1:$E$65536,3,FALSE),"")</f>
        <v>98</v>
      </c>
      <c r="N99" s="10">
        <f>IF(ISNA(VLOOKUP(G99,'[1]TIME KEEPING'!$C$1:$E$65536,2,FALSE))=FALSE,VLOOKUP(G99,'[1]TIME KEEPING'!$C$1:$E$65536,2,FALSE),TIMEVALUE("11:59:59"))</f>
        <v>3.0955324074074073E-2</v>
      </c>
    </row>
    <row r="100" spans="1:19" ht="15" x14ac:dyDescent="0.25">
      <c r="A100" t="s">
        <v>42</v>
      </c>
      <c r="B100" t="s">
        <v>364</v>
      </c>
      <c r="C100" s="7" t="str">
        <f>B100&amp;" "&amp;A100</f>
        <v>Nic Tate</v>
      </c>
      <c r="D100">
        <v>30</v>
      </c>
      <c r="E100" t="s">
        <v>206</v>
      </c>
      <c r="F100" t="s">
        <v>17</v>
      </c>
      <c r="G100">
        <v>356</v>
      </c>
      <c r="H100" s="9"/>
      <c r="I100" s="9" t="str">
        <f>IF(K100&lt;&gt;"",K100,IF(L100&lt;&gt;"",L100,""))</f>
        <v/>
      </c>
      <c r="J100" s="9" t="str">
        <f>IF(M100&lt;&gt;"","Y","")</f>
        <v>Y</v>
      </c>
      <c r="K100" s="9" t="str">
        <f>IF(D100="","",IF(OR(ISNA(VLOOKUP(C100,T3Male,2,FALSE))=FALSE,ISNA(VLOOKUP(C100,T3Fem,2,FALSE))=FALSE),"Top 3",IF(AND(F100="M",D100&gt;=70),"M&gt;70",IF(AND(F100="M",D100&gt;=40),"M&gt;"&amp;ROUNDDOWN(D100/10,0)*10,""))))</f>
        <v/>
      </c>
      <c r="L100" s="9" t="str">
        <f>IF(D100="","",IF(OR(ISNA(VLOOKUP(C100,T3Male,2,FALSE))=FALSE,ISNA(VLOOKUP(C100,T3Fem,2,FALSE))=FALSE),"Top 3",IF(AND(F100="F",D100&gt;=65),"F&gt;65",IF(AND(F100="F",D100&gt;=55),"F&gt;55",IF(AND(F100="F",D100&gt;=45),"F&gt;45",IF(AND(F100="F",D100&gt;=35),"F&gt;35",""))))))</f>
        <v/>
      </c>
      <c r="M100" s="9">
        <f>IF(ISNA(VLOOKUP(G100,'[1]TIME KEEPING'!$C$1:$E$65536,3,FALSE))=FALSE,VLOOKUP(G100,'[1]TIME KEEPING'!$C$1:$E$65536,3,FALSE),"")</f>
        <v>99</v>
      </c>
      <c r="N100" s="10">
        <f>IF(ISNA(VLOOKUP(G100,'[1]TIME KEEPING'!$C$1:$E$65536,2,FALSE))=FALSE,VLOOKUP(G100,'[1]TIME KEEPING'!$C$1:$E$65536,2,FALSE),TIMEVALUE("11:59:59"))</f>
        <v>3.0996296296296296E-2</v>
      </c>
    </row>
    <row r="101" spans="1:19" ht="15" x14ac:dyDescent="0.25">
      <c r="A101" t="s">
        <v>537</v>
      </c>
      <c r="B101" t="s">
        <v>538</v>
      </c>
      <c r="C101" s="7" t="str">
        <f>B101&amp;" "&amp;A101</f>
        <v>Anna Devine</v>
      </c>
      <c r="D101">
        <v>29</v>
      </c>
      <c r="E101" t="s">
        <v>206</v>
      </c>
      <c r="F101" t="s">
        <v>231</v>
      </c>
      <c r="G101">
        <v>598</v>
      </c>
      <c r="H101" s="9"/>
      <c r="I101" s="9" t="str">
        <f>IF(K101&lt;&gt;"",K101,IF(L101&lt;&gt;"",L101,""))</f>
        <v/>
      </c>
      <c r="J101" s="9" t="str">
        <f>IF(M101&lt;&gt;"","Y","")</f>
        <v>Y</v>
      </c>
      <c r="K101" s="9" t="str">
        <f>IF(D101="","",IF(OR(ISNA(VLOOKUP(C101,T3Male,2,FALSE))=FALSE,ISNA(VLOOKUP(C101,T3Fem,2,FALSE))=FALSE),"Top 3",IF(AND(F101="M",D101&gt;=70),"M&gt;70",IF(AND(F101="M",D101&gt;=40),"M&gt;"&amp;ROUNDDOWN(D101/10,0)*10,""))))</f>
        <v/>
      </c>
      <c r="L101" s="9" t="str">
        <f>IF(D101="","",IF(OR(ISNA(VLOOKUP(C101,T3Male,2,FALSE))=FALSE,ISNA(VLOOKUP(C101,T3Fem,2,FALSE))=FALSE),"Top 3",IF(AND(F101="F",D101&gt;=65),"F&gt;65",IF(AND(F101="F",D101&gt;=55),"F&gt;55",IF(AND(F101="F",D101&gt;=45),"F&gt;45",IF(AND(F101="F",D101&gt;=35),"F&gt;35",""))))))</f>
        <v/>
      </c>
      <c r="M101" s="9">
        <f>IF(ISNA(VLOOKUP(G101,'[1]TIME KEEPING'!$C$1:$E$65536,3,FALSE))=FALSE,VLOOKUP(G101,'[1]TIME KEEPING'!$C$1:$E$65536,3,FALSE),"")</f>
        <v>100</v>
      </c>
      <c r="N101" s="10">
        <f>IF(ISNA(VLOOKUP(G101,'[1]TIME KEEPING'!$C$1:$E$65536,2,FALSE))=FALSE,VLOOKUP(G101,'[1]TIME KEEPING'!$C$1:$E$65536,2,FALSE),TIMEVALUE("11:59:59"))</f>
        <v>3.1013888888888886E-2</v>
      </c>
    </row>
    <row r="102" spans="1:19" ht="15" x14ac:dyDescent="0.25">
      <c r="A102" t="s">
        <v>315</v>
      </c>
      <c r="B102" t="s">
        <v>316</v>
      </c>
      <c r="C102" s="7" t="str">
        <f>B102&amp;" "&amp;A102</f>
        <v>Michael  Miller</v>
      </c>
      <c r="D102">
        <v>27</v>
      </c>
      <c r="E102" t="s">
        <v>206</v>
      </c>
      <c r="F102" t="s">
        <v>17</v>
      </c>
      <c r="G102">
        <v>307</v>
      </c>
      <c r="H102" s="9"/>
      <c r="I102" s="9" t="str">
        <f>IF(K102&lt;&gt;"",K102,IF(L102&lt;&gt;"",L102,""))</f>
        <v/>
      </c>
      <c r="J102" s="9" t="str">
        <f>IF(M102&lt;&gt;"","Y","")</f>
        <v>Y</v>
      </c>
      <c r="K102" s="9" t="str">
        <f>IF(D102="","",IF(OR(ISNA(VLOOKUP(C102,T3Male,2,FALSE))=FALSE,ISNA(VLOOKUP(C102,T3Fem,2,FALSE))=FALSE),"Top 3",IF(AND(F102="M",D102&gt;=70),"M&gt;70",IF(AND(F102="M",D102&gt;=40),"M&gt;"&amp;ROUNDDOWN(D102/10,0)*10,""))))</f>
        <v/>
      </c>
      <c r="L102" s="9" t="str">
        <f>IF(D102="","",IF(OR(ISNA(VLOOKUP(C102,T3Male,2,FALSE))=FALSE,ISNA(VLOOKUP(C102,T3Fem,2,FALSE))=FALSE),"Top 3",IF(AND(F102="F",D102&gt;=65),"F&gt;65",IF(AND(F102="F",D102&gt;=55),"F&gt;55",IF(AND(F102="F",D102&gt;=45),"F&gt;45",IF(AND(F102="F",D102&gt;=35),"F&gt;35",""))))))</f>
        <v/>
      </c>
      <c r="M102" s="9">
        <f>IF(ISNA(VLOOKUP(G102,'[1]TIME KEEPING'!$C$1:$E$65536,3,FALSE))=FALSE,VLOOKUP(G102,'[1]TIME KEEPING'!$C$1:$E$65536,3,FALSE),"")</f>
        <v>101</v>
      </c>
      <c r="N102" s="10">
        <f>IF(ISNA(VLOOKUP(G102,'[1]TIME KEEPING'!$C$1:$E$65536,2,FALSE))=FALSE,VLOOKUP(G102,'[1]TIME KEEPING'!$C$1:$E$65536,2,FALSE),TIMEVALUE("11:59:59"))</f>
        <v>3.1026967592592589E-2</v>
      </c>
    </row>
    <row r="103" spans="1:19" ht="15" x14ac:dyDescent="0.25">
      <c r="A103" t="s">
        <v>374</v>
      </c>
      <c r="B103" t="s">
        <v>19</v>
      </c>
      <c r="C103" s="7" t="str">
        <f>B103&amp;" "&amp;A103</f>
        <v>Richard Winder</v>
      </c>
      <c r="D103">
        <v>62</v>
      </c>
      <c r="E103" t="s">
        <v>206</v>
      </c>
      <c r="F103" t="s">
        <v>17</v>
      </c>
      <c r="G103">
        <v>370</v>
      </c>
      <c r="H103" s="9"/>
      <c r="I103" s="9" t="str">
        <f>IF(K103&lt;&gt;"",K103,IF(L103&lt;&gt;"",L103,""))</f>
        <v>M&gt;60</v>
      </c>
      <c r="J103" s="9" t="str">
        <f>IF(M103&lt;&gt;"","Y","")</f>
        <v>Y</v>
      </c>
      <c r="K103" s="9" t="str">
        <f>IF(D103="","",IF(OR(ISNA(VLOOKUP(C103,T3Male,2,FALSE))=FALSE,ISNA(VLOOKUP(C103,T3Fem,2,FALSE))=FALSE),"Top 3",IF(AND(F103="M",D103&gt;=70),"M&gt;70",IF(AND(F103="M",D103&gt;=40),"M&gt;"&amp;ROUNDDOWN(D103/10,0)*10,""))))</f>
        <v>M&gt;60</v>
      </c>
      <c r="L103" s="9" t="str">
        <f>IF(D103="","",IF(OR(ISNA(VLOOKUP(C103,T3Male,2,FALSE))=FALSE,ISNA(VLOOKUP(C103,T3Fem,2,FALSE))=FALSE),"Top 3",IF(AND(F103="F",D103&gt;=65),"F&gt;65",IF(AND(F103="F",D103&gt;=55),"F&gt;55",IF(AND(F103="F",D103&gt;=45),"F&gt;45",IF(AND(F103="F",D103&gt;=35),"F&gt;35",""))))))</f>
        <v/>
      </c>
      <c r="M103" s="9">
        <f>IF(ISNA(VLOOKUP(G103,'[1]TIME KEEPING'!$C$1:$E$65536,3,FALSE))=FALSE,VLOOKUP(G103,'[1]TIME KEEPING'!$C$1:$E$65536,3,FALSE),"")</f>
        <v>102</v>
      </c>
      <c r="N103" s="10">
        <f>IF(ISNA(VLOOKUP(G103,'[1]TIME KEEPING'!$C$1:$E$65536,2,FALSE))=FALSE,VLOOKUP(G103,'[1]TIME KEEPING'!$C$1:$E$65536,2,FALSE),TIMEVALUE("11:59:59"))</f>
        <v>3.1085879629629627E-2</v>
      </c>
    </row>
    <row r="104" spans="1:19" ht="15" x14ac:dyDescent="0.25">
      <c r="A104" t="s">
        <v>338</v>
      </c>
      <c r="B104" t="s">
        <v>75</v>
      </c>
      <c r="C104" s="7" t="str">
        <f>B104&amp;" "&amp;A104</f>
        <v>John Reevell</v>
      </c>
      <c r="D104">
        <v>65</v>
      </c>
      <c r="E104" t="s">
        <v>206</v>
      </c>
      <c r="F104" t="s">
        <v>17</v>
      </c>
      <c r="G104">
        <v>328</v>
      </c>
      <c r="H104" s="9"/>
      <c r="I104" s="9" t="str">
        <f>IF(K104&lt;&gt;"",K104,IF(L104&lt;&gt;"",L104,""))</f>
        <v>M&gt;60</v>
      </c>
      <c r="J104" s="9" t="str">
        <f>IF(M104&lt;&gt;"","Y","")</f>
        <v>Y</v>
      </c>
      <c r="K104" s="9" t="str">
        <f>IF(D104="","",IF(OR(ISNA(VLOOKUP(C104,T3Male,2,FALSE))=FALSE,ISNA(VLOOKUP(C104,T3Fem,2,FALSE))=FALSE),"Top 3",IF(AND(F104="M",D104&gt;=70),"M&gt;70",IF(AND(F104="M",D104&gt;=40),"M&gt;"&amp;ROUNDDOWN(D104/10,0)*10,""))))</f>
        <v>M&gt;60</v>
      </c>
      <c r="L104" s="9" t="str">
        <f>IF(D104="","",IF(OR(ISNA(VLOOKUP(C104,T3Male,2,FALSE))=FALSE,ISNA(VLOOKUP(C104,T3Fem,2,FALSE))=FALSE),"Top 3",IF(AND(F104="F",D104&gt;=65),"F&gt;65",IF(AND(F104="F",D104&gt;=55),"F&gt;55",IF(AND(F104="F",D104&gt;=45),"F&gt;45",IF(AND(F104="F",D104&gt;=35),"F&gt;35",""))))))</f>
        <v/>
      </c>
      <c r="M104" s="9">
        <f>IF(ISNA(VLOOKUP(G104,'[1]TIME KEEPING'!$C$1:$E$65536,3,FALSE))=FALSE,VLOOKUP(G104,'[1]TIME KEEPING'!$C$1:$E$65536,3,FALSE),"")</f>
        <v>103</v>
      </c>
      <c r="N104" s="10">
        <f>IF(ISNA(VLOOKUP(G104,'[1]TIME KEEPING'!$C$1:$E$65536,2,FALSE))=FALSE,VLOOKUP(G104,'[1]TIME KEEPING'!$C$1:$E$65536,2,FALSE),TIMEVALUE("11:59:59"))</f>
        <v>3.1132523148148145E-2</v>
      </c>
    </row>
    <row r="105" spans="1:19" ht="15" x14ac:dyDescent="0.25">
      <c r="A105" t="s">
        <v>30</v>
      </c>
      <c r="B105" t="s">
        <v>31</v>
      </c>
      <c r="C105" s="7" t="str">
        <f>B105&amp;" "&amp;A105</f>
        <v>Jason Jagger</v>
      </c>
      <c r="D105">
        <v>41</v>
      </c>
      <c r="E105" t="s">
        <v>32</v>
      </c>
      <c r="F105" t="s">
        <v>17</v>
      </c>
      <c r="G105">
        <v>106</v>
      </c>
      <c r="H105" s="9"/>
      <c r="I105" s="9" t="str">
        <f>IF(K105&lt;&gt;"",K105,IF(L105&lt;&gt;"",L105,""))</f>
        <v>M&gt;40</v>
      </c>
      <c r="J105" s="9" t="str">
        <f>IF(M105&lt;&gt;"","Y","")</f>
        <v>Y</v>
      </c>
      <c r="K105" s="9" t="str">
        <f>IF(D105="","",IF(OR(ISNA(VLOOKUP(C105,T3Male,2,FALSE))=FALSE,ISNA(VLOOKUP(C105,T3Fem,2,FALSE))=FALSE),"Top 3",IF(AND(F105="M",D105&gt;=70),"M&gt;70",IF(AND(F105="M",D105&gt;=40),"M&gt;"&amp;ROUNDDOWN(D105/10,0)*10,""))))</f>
        <v>M&gt;40</v>
      </c>
      <c r="L105" s="9" t="str">
        <f>IF(D105="","",IF(OR(ISNA(VLOOKUP(C105,T3Male,2,FALSE))=FALSE,ISNA(VLOOKUP(C105,T3Fem,2,FALSE))=FALSE),"Top 3",IF(AND(F105="F",D105&gt;=65),"F&gt;65",IF(AND(F105="F",D105&gt;=55),"F&gt;55",IF(AND(F105="F",D105&gt;=45),"F&gt;45",IF(AND(F105="F",D105&gt;=35),"F&gt;35",""))))))</f>
        <v/>
      </c>
      <c r="M105" s="9">
        <f>IF(ISNA(VLOOKUP(G105,'[1]TIME KEEPING'!$C$1:$E$65536,3,FALSE))=FALSE,VLOOKUP(G105,'[1]TIME KEEPING'!$C$1:$E$65536,3,FALSE),"")</f>
        <v>104</v>
      </c>
      <c r="N105" s="10">
        <f>IF(ISNA(VLOOKUP(G105,'[1]TIME KEEPING'!$C$1:$E$65536,2,FALSE))=FALSE,VLOOKUP(G105,'[1]TIME KEEPING'!$C$1:$E$65536,2,FALSE),TIMEVALUE("11:59:59"))</f>
        <v>3.1185648148148146E-2</v>
      </c>
      <c r="P105"/>
      <c r="Q105"/>
      <c r="R105" s="11"/>
      <c r="S105"/>
    </row>
    <row r="106" spans="1:19" ht="15" x14ac:dyDescent="0.25">
      <c r="A106" t="s">
        <v>272</v>
      </c>
      <c r="B106" t="s">
        <v>127</v>
      </c>
      <c r="C106" s="7" t="str">
        <f>B106&amp;" "&amp;A106</f>
        <v>Jeff Harwood</v>
      </c>
      <c r="D106">
        <v>50</v>
      </c>
      <c r="E106" t="s">
        <v>206</v>
      </c>
      <c r="F106" t="s">
        <v>17</v>
      </c>
      <c r="G106">
        <v>262</v>
      </c>
      <c r="H106" s="9"/>
      <c r="I106" s="9" t="str">
        <f>IF(K106&lt;&gt;"",K106,IF(L106&lt;&gt;"",L106,""))</f>
        <v>M&gt;50</v>
      </c>
      <c r="J106" s="9" t="str">
        <f>IF(M106&lt;&gt;"","Y","")</f>
        <v>Y</v>
      </c>
      <c r="K106" s="9" t="str">
        <f>IF(D106="","",IF(OR(ISNA(VLOOKUP(C106,T3Male,2,FALSE))=FALSE,ISNA(VLOOKUP(C106,T3Fem,2,FALSE))=FALSE),"Top 3",IF(AND(F106="M",D106&gt;=70),"M&gt;70",IF(AND(F106="M",D106&gt;=40),"M&gt;"&amp;ROUNDDOWN(D106/10,0)*10,""))))</f>
        <v>M&gt;50</v>
      </c>
      <c r="L106" s="9" t="str">
        <f>IF(D106="","",IF(OR(ISNA(VLOOKUP(C106,T3Male,2,FALSE))=FALSE,ISNA(VLOOKUP(C106,T3Fem,2,FALSE))=FALSE),"Top 3",IF(AND(F106="F",D106&gt;=65),"F&gt;65",IF(AND(F106="F",D106&gt;=55),"F&gt;55",IF(AND(F106="F",D106&gt;=45),"F&gt;45",IF(AND(F106="F",D106&gt;=35),"F&gt;35",""))))))</f>
        <v/>
      </c>
      <c r="M106" s="9">
        <f>IF(ISNA(VLOOKUP(G106,'[1]TIME KEEPING'!$C$1:$E$65536,3,FALSE))=FALSE,VLOOKUP(G106,'[1]TIME KEEPING'!$C$1:$E$65536,3,FALSE),"")</f>
        <v>105</v>
      </c>
      <c r="N106" s="10">
        <f>IF(ISNA(VLOOKUP(G106,'[1]TIME KEEPING'!$C$1:$E$65536,2,FALSE))=FALSE,VLOOKUP(G106,'[1]TIME KEEPING'!$C$1:$E$65536,2,FALSE),TIMEVALUE("11:59:59"))</f>
        <v>3.1213310185185184E-2</v>
      </c>
    </row>
    <row r="107" spans="1:19" ht="15" x14ac:dyDescent="0.25">
      <c r="A107" t="s">
        <v>274</v>
      </c>
      <c r="B107" t="s">
        <v>275</v>
      </c>
      <c r="C107" s="7" t="str">
        <f>B107&amp;" "&amp;A107</f>
        <v>Dan Hill</v>
      </c>
      <c r="D107">
        <v>52</v>
      </c>
      <c r="E107" t="s">
        <v>206</v>
      </c>
      <c r="F107" t="s">
        <v>17</v>
      </c>
      <c r="G107">
        <v>265</v>
      </c>
      <c r="H107" s="9"/>
      <c r="I107" s="9" t="str">
        <f>IF(K107&lt;&gt;"",K107,IF(L107&lt;&gt;"",L107,""))</f>
        <v>M&gt;50</v>
      </c>
      <c r="J107" s="9" t="str">
        <f>IF(M107&lt;&gt;"","Y","")</f>
        <v>Y</v>
      </c>
      <c r="K107" s="9" t="str">
        <f>IF(D107="","",IF(OR(ISNA(VLOOKUP(C107,T3Male,2,FALSE))=FALSE,ISNA(VLOOKUP(C107,T3Fem,2,FALSE))=FALSE),"Top 3",IF(AND(F107="M",D107&gt;=70),"M&gt;70",IF(AND(F107="M",D107&gt;=40),"M&gt;"&amp;ROUNDDOWN(D107/10,0)*10,""))))</f>
        <v>M&gt;50</v>
      </c>
      <c r="L107" s="9" t="str">
        <f>IF(D107="","",IF(OR(ISNA(VLOOKUP(C107,T3Male,2,FALSE))=FALSE,ISNA(VLOOKUP(C107,T3Fem,2,FALSE))=FALSE),"Top 3",IF(AND(F107="F",D107&gt;=65),"F&gt;65",IF(AND(F107="F",D107&gt;=55),"F&gt;55",IF(AND(F107="F",D107&gt;=45),"F&gt;45",IF(AND(F107="F",D107&gt;=35),"F&gt;35",""))))))</f>
        <v/>
      </c>
      <c r="M107" s="9">
        <f>IF(ISNA(VLOOKUP(G107,'[1]TIME KEEPING'!$C$1:$E$65536,3,FALSE))=FALSE,VLOOKUP(G107,'[1]TIME KEEPING'!$C$1:$E$65536,3,FALSE),"")</f>
        <v>106</v>
      </c>
      <c r="N107" s="10">
        <f>IF(ISNA(VLOOKUP(G107,'[1]TIME KEEPING'!$C$1:$E$65536,2,FALSE))=FALSE,VLOOKUP(G107,'[1]TIME KEEPING'!$C$1:$E$65536,2,FALSE),TIMEVALUE("11:59:59"))</f>
        <v>3.1228356481481482E-2</v>
      </c>
    </row>
    <row r="108" spans="1:19" ht="15" x14ac:dyDescent="0.25">
      <c r="A108" t="s">
        <v>78</v>
      </c>
      <c r="B108" t="s">
        <v>43</v>
      </c>
      <c r="C108" s="7" t="str">
        <f>B108&amp;" "&amp;A108</f>
        <v>Andrew Norman</v>
      </c>
      <c r="D108">
        <v>50</v>
      </c>
      <c r="E108" t="s">
        <v>206</v>
      </c>
      <c r="F108" t="s">
        <v>17</v>
      </c>
      <c r="G108">
        <v>313</v>
      </c>
      <c r="H108" s="9"/>
      <c r="I108" s="9" t="str">
        <f>IF(K108&lt;&gt;"",K108,IF(L108&lt;&gt;"",L108,""))</f>
        <v>M&gt;50</v>
      </c>
      <c r="J108" s="9" t="str">
        <f>IF(M108&lt;&gt;"","Y","")</f>
        <v>Y</v>
      </c>
      <c r="K108" s="9" t="str">
        <f>IF(D108="","",IF(OR(ISNA(VLOOKUP(C108,T3Male,2,FALSE))=FALSE,ISNA(VLOOKUP(C108,T3Fem,2,FALSE))=FALSE),"Top 3",IF(AND(F108="M",D108&gt;=70),"M&gt;70",IF(AND(F108="M",D108&gt;=40),"M&gt;"&amp;ROUNDDOWN(D108/10,0)*10,""))))</f>
        <v>M&gt;50</v>
      </c>
      <c r="L108" s="9" t="str">
        <f>IF(D108="","",IF(OR(ISNA(VLOOKUP(C108,T3Male,2,FALSE))=FALSE,ISNA(VLOOKUP(C108,T3Fem,2,FALSE))=FALSE),"Top 3",IF(AND(F108="F",D108&gt;=65),"F&gt;65",IF(AND(F108="F",D108&gt;=55),"F&gt;55",IF(AND(F108="F",D108&gt;=45),"F&gt;45",IF(AND(F108="F",D108&gt;=35),"F&gt;35",""))))))</f>
        <v/>
      </c>
      <c r="M108" s="9">
        <f>IF(ISNA(VLOOKUP(G108,'[1]TIME KEEPING'!$C$1:$E$65536,3,FALSE))=FALSE,VLOOKUP(G108,'[1]TIME KEEPING'!$C$1:$E$65536,3,FALSE),"")</f>
        <v>107</v>
      </c>
      <c r="N108" s="10">
        <f>IF(ISNA(VLOOKUP(G108,'[1]TIME KEEPING'!$C$1:$E$65536,2,FALSE))=FALSE,VLOOKUP(G108,'[1]TIME KEEPING'!$C$1:$E$65536,2,FALSE),TIMEVALUE("11:59:59"))</f>
        <v>3.1302199074074076E-2</v>
      </c>
    </row>
    <row r="109" spans="1:19" ht="15" x14ac:dyDescent="0.25">
      <c r="A109" t="s">
        <v>91</v>
      </c>
      <c r="B109" t="s">
        <v>92</v>
      </c>
      <c r="C109" s="7" t="str">
        <f>B109&amp;" "&amp;A109</f>
        <v>Martin Booth</v>
      </c>
      <c r="D109">
        <v>43</v>
      </c>
      <c r="E109" t="s">
        <v>139</v>
      </c>
      <c r="F109" t="s">
        <v>17</v>
      </c>
      <c r="G109">
        <v>162</v>
      </c>
      <c r="H109" s="9"/>
      <c r="I109" s="9" t="str">
        <f>IF(K109&lt;&gt;"",K109,IF(L109&lt;&gt;"",L109,""))</f>
        <v>M&gt;40</v>
      </c>
      <c r="J109" s="9" t="str">
        <f>IF(M109&lt;&gt;"","Y","")</f>
        <v>Y</v>
      </c>
      <c r="K109" s="9" t="str">
        <f>IF(D109="","",IF(OR(ISNA(VLOOKUP(C109,T3Male,2,FALSE))=FALSE,ISNA(VLOOKUP(C109,T3Fem,2,FALSE))=FALSE),"Top 3",IF(AND(F109="M",D109&gt;=70),"M&gt;70",IF(AND(F109="M",D109&gt;=40),"M&gt;"&amp;ROUNDDOWN(D109/10,0)*10,""))))</f>
        <v>M&gt;40</v>
      </c>
      <c r="L109" s="9" t="str">
        <f>IF(D109="","",IF(OR(ISNA(VLOOKUP(C109,T3Male,2,FALSE))=FALSE,ISNA(VLOOKUP(C109,T3Fem,2,FALSE))=FALSE),"Top 3",IF(AND(F109="F",D109&gt;=65),"F&gt;65",IF(AND(F109="F",D109&gt;=55),"F&gt;55",IF(AND(F109="F",D109&gt;=45),"F&gt;45",IF(AND(F109="F",D109&gt;=35),"F&gt;35",""))))))</f>
        <v/>
      </c>
      <c r="M109" s="9">
        <f>IF(ISNA(VLOOKUP(G109,'[1]TIME KEEPING'!$C$1:$E$65536,3,FALSE))=FALSE,VLOOKUP(G109,'[1]TIME KEEPING'!$C$1:$E$65536,3,FALSE),"")</f>
        <v>108</v>
      </c>
      <c r="N109" s="10">
        <f>IF(ISNA(VLOOKUP(G109,'[1]TIME KEEPING'!$C$1:$E$65536,2,FALSE))=FALSE,VLOOKUP(G109,'[1]TIME KEEPING'!$C$1:$E$65536,2,FALSE),TIMEVALUE("11:59:59"))</f>
        <v>3.139074074074074E-2</v>
      </c>
      <c r="O109" s="6" t="s">
        <v>140</v>
      </c>
    </row>
    <row r="110" spans="1:19" ht="15" x14ac:dyDescent="0.25">
      <c r="A110" t="s">
        <v>196</v>
      </c>
      <c r="B110" t="s">
        <v>15</v>
      </c>
      <c r="C110" s="7" t="str">
        <f>B110&amp;" "&amp;A110</f>
        <v>Ian Ward</v>
      </c>
      <c r="D110">
        <v>56</v>
      </c>
      <c r="E110" t="s">
        <v>197</v>
      </c>
      <c r="F110" t="s">
        <v>17</v>
      </c>
      <c r="G110">
        <v>200</v>
      </c>
      <c r="H110" s="9"/>
      <c r="I110" s="9" t="str">
        <f>IF(K110&lt;&gt;"",K110,IF(L110&lt;&gt;"",L110,""))</f>
        <v>M&gt;50</v>
      </c>
      <c r="J110" s="9" t="str">
        <f>IF(M110&lt;&gt;"","Y","")</f>
        <v>Y</v>
      </c>
      <c r="K110" s="9" t="str">
        <f>IF(D110="","",IF(OR(ISNA(VLOOKUP(C110,T3Male,2,FALSE))=FALSE,ISNA(VLOOKUP(C110,T3Fem,2,FALSE))=FALSE),"Top 3",IF(AND(F110="M",D110&gt;=70),"M&gt;70",IF(AND(F110="M",D110&gt;=40),"M&gt;"&amp;ROUNDDOWN(D110/10,0)*10,""))))</f>
        <v>M&gt;50</v>
      </c>
      <c r="L110" s="9" t="str">
        <f>IF(D110="","",IF(OR(ISNA(VLOOKUP(C110,T3Male,2,FALSE))=FALSE,ISNA(VLOOKUP(C110,T3Fem,2,FALSE))=FALSE),"Top 3",IF(AND(F110="F",D110&gt;=65),"F&gt;65",IF(AND(F110="F",D110&gt;=55),"F&gt;55",IF(AND(F110="F",D110&gt;=45),"F&gt;45",IF(AND(F110="F",D110&gt;=35),"F&gt;35",""))))))</f>
        <v/>
      </c>
      <c r="M110" s="9">
        <f>IF(ISNA(VLOOKUP(G110,'[1]TIME KEEPING'!$C$1:$E$65536,3,FALSE))=FALSE,VLOOKUP(G110,'[1]TIME KEEPING'!$C$1:$E$65536,3,FALSE),"")</f>
        <v>109</v>
      </c>
      <c r="N110" s="10">
        <f>IF(ISNA(VLOOKUP(G110,'[1]TIME KEEPING'!$C$1:$E$65536,2,FALSE))=FALSE,VLOOKUP(G110,'[1]TIME KEEPING'!$C$1:$E$65536,2,FALSE),TIMEVALUE("11:59:59"))</f>
        <v>3.1466898148148147E-2</v>
      </c>
    </row>
    <row r="111" spans="1:19" ht="15" x14ac:dyDescent="0.25">
      <c r="A111" t="s">
        <v>317</v>
      </c>
      <c r="B111" t="s">
        <v>15</v>
      </c>
      <c r="C111" s="7" t="str">
        <f>B111&amp;" "&amp;A111</f>
        <v>Ian Mortimer</v>
      </c>
      <c r="D111">
        <v>41</v>
      </c>
      <c r="E111" t="s">
        <v>206</v>
      </c>
      <c r="F111" t="s">
        <v>17</v>
      </c>
      <c r="G111">
        <v>308</v>
      </c>
      <c r="H111" s="9"/>
      <c r="I111" s="9" t="str">
        <f>IF(K111&lt;&gt;"",K111,IF(L111&lt;&gt;"",L111,""))</f>
        <v>M&gt;40</v>
      </c>
      <c r="J111" s="9" t="str">
        <f>IF(M111&lt;&gt;"","Y","")</f>
        <v>Y</v>
      </c>
      <c r="K111" s="9" t="str">
        <f>IF(D111="","",IF(OR(ISNA(VLOOKUP(C111,T3Male,2,FALSE))=FALSE,ISNA(VLOOKUP(C111,T3Fem,2,FALSE))=FALSE),"Top 3",IF(AND(F111="M",D111&gt;=70),"M&gt;70",IF(AND(F111="M",D111&gt;=40),"M&gt;"&amp;ROUNDDOWN(D111/10,0)*10,""))))</f>
        <v>M&gt;40</v>
      </c>
      <c r="L111" s="9" t="str">
        <f>IF(D111="","",IF(OR(ISNA(VLOOKUP(C111,T3Male,2,FALSE))=FALSE,ISNA(VLOOKUP(C111,T3Fem,2,FALSE))=FALSE),"Top 3",IF(AND(F111="F",D111&gt;=65),"F&gt;65",IF(AND(F111="F",D111&gt;=55),"F&gt;55",IF(AND(F111="F",D111&gt;=45),"F&gt;45",IF(AND(F111="F",D111&gt;=35),"F&gt;35",""))))))</f>
        <v/>
      </c>
      <c r="M111" s="9">
        <f>IF(ISNA(VLOOKUP(G111,'[1]TIME KEEPING'!$C$1:$E$65536,3,FALSE))=FALSE,VLOOKUP(G111,'[1]TIME KEEPING'!$C$1:$E$65536,3,FALSE),"")</f>
        <v>110</v>
      </c>
      <c r="N111" s="10">
        <f>IF(ISNA(VLOOKUP(G111,'[1]TIME KEEPING'!$C$1:$E$65536,2,FALSE))=FALSE,VLOOKUP(G111,'[1]TIME KEEPING'!$C$1:$E$65536,2,FALSE),TIMEVALUE("11:59:59"))</f>
        <v>3.1578935185185182E-2</v>
      </c>
    </row>
    <row r="112" spans="1:19" ht="15" x14ac:dyDescent="0.25">
      <c r="A112" t="s">
        <v>328</v>
      </c>
      <c r="B112" t="s">
        <v>329</v>
      </c>
      <c r="C112" s="7" t="str">
        <f>B112&amp;" "&amp;A112</f>
        <v>Ken Pitcher</v>
      </c>
      <c r="D112">
        <v>49</v>
      </c>
      <c r="E112" t="s">
        <v>206</v>
      </c>
      <c r="F112" t="s">
        <v>17</v>
      </c>
      <c r="G112">
        <v>321</v>
      </c>
      <c r="H112" s="9"/>
      <c r="I112" s="9" t="str">
        <f>IF(K112&lt;&gt;"",K112,IF(L112&lt;&gt;"",L112,""))</f>
        <v>M&gt;40</v>
      </c>
      <c r="J112" s="9" t="str">
        <f>IF(M112&lt;&gt;"","Y","")</f>
        <v>Y</v>
      </c>
      <c r="K112" s="9" t="str">
        <f>IF(D112="","",IF(OR(ISNA(VLOOKUP(C112,T3Male,2,FALSE))=FALSE,ISNA(VLOOKUP(C112,T3Fem,2,FALSE))=FALSE),"Top 3",IF(AND(F112="M",D112&gt;=70),"M&gt;70",IF(AND(F112="M",D112&gt;=40),"M&gt;"&amp;ROUNDDOWN(D112/10,0)*10,""))))</f>
        <v>M&gt;40</v>
      </c>
      <c r="L112" s="9" t="str">
        <f>IF(D112="","",IF(OR(ISNA(VLOOKUP(C112,T3Male,2,FALSE))=FALSE,ISNA(VLOOKUP(C112,T3Fem,2,FALSE))=FALSE),"Top 3",IF(AND(F112="F",D112&gt;=65),"F&gt;65",IF(AND(F112="F",D112&gt;=55),"F&gt;55",IF(AND(F112="F",D112&gt;=45),"F&gt;45",IF(AND(F112="F",D112&gt;=35),"F&gt;35",""))))))</f>
        <v/>
      </c>
      <c r="M112" s="9">
        <f>IF(ISNA(VLOOKUP(G112,'[1]TIME KEEPING'!$C$1:$E$65536,3,FALSE))=FALSE,VLOOKUP(G112,'[1]TIME KEEPING'!$C$1:$E$65536,3,FALSE),"")</f>
        <v>111</v>
      </c>
      <c r="N112" s="10">
        <f>IF(ISNA(VLOOKUP(G112,'[1]TIME KEEPING'!$C$1:$E$65536,2,FALSE))=FALSE,VLOOKUP(G112,'[1]TIME KEEPING'!$C$1:$E$65536,2,FALSE),TIMEVALUE("11:59:59"))</f>
        <v>3.1603240740740744E-2</v>
      </c>
    </row>
    <row r="113" spans="1:14" ht="15" x14ac:dyDescent="0.25">
      <c r="A113" t="s">
        <v>473</v>
      </c>
      <c r="B113" t="s">
        <v>451</v>
      </c>
      <c r="C113" s="7" t="str">
        <f>B113&amp;" "&amp;A113</f>
        <v>Karen Ratcliffe</v>
      </c>
      <c r="D113">
        <v>38</v>
      </c>
      <c r="E113" t="s">
        <v>139</v>
      </c>
      <c r="F113" t="s">
        <v>231</v>
      </c>
      <c r="G113">
        <v>539</v>
      </c>
      <c r="H113" s="9"/>
      <c r="I113" s="9" t="str">
        <f>IF(K113&lt;&gt;"",K113,IF(L113&lt;&gt;"",L113,""))</f>
        <v>F&gt;35</v>
      </c>
      <c r="J113" s="9" t="str">
        <f>IF(M113&lt;&gt;"","Y","")</f>
        <v>Y</v>
      </c>
      <c r="K113" s="9" t="str">
        <f>IF(D113="","",IF(OR(ISNA(VLOOKUP(C113,T3Male,2,FALSE))=FALSE,ISNA(VLOOKUP(C113,T3Fem,2,FALSE))=FALSE),"Top 3",IF(AND(F113="M",D113&gt;=70),"M&gt;70",IF(AND(F113="M",D113&gt;=40),"M&gt;"&amp;ROUNDDOWN(D113/10,0)*10,""))))</f>
        <v/>
      </c>
      <c r="L113" s="9" t="str">
        <f>IF(D113="","",IF(OR(ISNA(VLOOKUP(C113,T3Male,2,FALSE))=FALSE,ISNA(VLOOKUP(C113,T3Fem,2,FALSE))=FALSE),"Top 3",IF(AND(F113="F",D113&gt;=65),"F&gt;65",IF(AND(F113="F",D113&gt;=55),"F&gt;55",IF(AND(F113="F",D113&gt;=45),"F&gt;45",IF(AND(F113="F",D113&gt;=35),"F&gt;35",""))))))</f>
        <v>F&gt;35</v>
      </c>
      <c r="M113" s="9">
        <f>IF(ISNA(VLOOKUP(G113,'[1]TIME KEEPING'!$C$1:$E$65536,3,FALSE))=FALSE,VLOOKUP(G113,'[1]TIME KEEPING'!$C$1:$E$65536,3,FALSE),"")</f>
        <v>112</v>
      </c>
      <c r="N113" s="10">
        <f>IF(ISNA(VLOOKUP(G113,'[1]TIME KEEPING'!$C$1:$E$65536,2,FALSE))=FALSE,VLOOKUP(G113,'[1]TIME KEEPING'!$C$1:$E$65536,2,FALSE),TIMEVALUE("11:59:59"))</f>
        <v>3.1613425925925927E-2</v>
      </c>
    </row>
    <row r="114" spans="1:14" ht="15" x14ac:dyDescent="0.25">
      <c r="A114" t="s">
        <v>85</v>
      </c>
      <c r="B114" t="s">
        <v>29</v>
      </c>
      <c r="C114" s="7" t="str">
        <f>B114&amp;" "&amp;A114</f>
        <v>Mark Thompson</v>
      </c>
      <c r="D114">
        <v>43</v>
      </c>
      <c r="E114" t="s">
        <v>90</v>
      </c>
      <c r="F114" t="s">
        <v>17</v>
      </c>
      <c r="G114">
        <v>139</v>
      </c>
      <c r="H114" s="9"/>
      <c r="I114" s="9" t="str">
        <f>IF(K114&lt;&gt;"",K114,IF(L114&lt;&gt;"",L114,""))</f>
        <v>M&gt;40</v>
      </c>
      <c r="J114" s="9" t="str">
        <f>IF(M114&lt;&gt;"","Y","")</f>
        <v>Y</v>
      </c>
      <c r="K114" s="9" t="str">
        <f>IF(D114="","",IF(OR(ISNA(VLOOKUP(C114,T3Male,2,FALSE))=FALSE,ISNA(VLOOKUP(C114,T3Fem,2,FALSE))=FALSE),"Top 3",IF(AND(F114="M",D114&gt;=70),"M&gt;70",IF(AND(F114="M",D114&gt;=40),"M&gt;"&amp;ROUNDDOWN(D114/10,0)*10,""))))</f>
        <v>M&gt;40</v>
      </c>
      <c r="L114" s="9" t="str">
        <f>IF(D114="","",IF(OR(ISNA(VLOOKUP(C114,T3Male,2,FALSE))=FALSE,ISNA(VLOOKUP(C114,T3Fem,2,FALSE))=FALSE),"Top 3",IF(AND(F114="F",D114&gt;=65),"F&gt;65",IF(AND(F114="F",D114&gt;=55),"F&gt;55",IF(AND(F114="F",D114&gt;=45),"F&gt;45",IF(AND(F114="F",D114&gt;=35),"F&gt;35",""))))))</f>
        <v/>
      </c>
      <c r="M114" s="9">
        <f>IF(ISNA(VLOOKUP(G114,'[1]TIME KEEPING'!$C$1:$E$65536,3,FALSE))=FALSE,VLOOKUP(G114,'[1]TIME KEEPING'!$C$1:$E$65536,3,FALSE),"")</f>
        <v>113</v>
      </c>
      <c r="N114" s="10">
        <f>IF(ISNA(VLOOKUP(G114,'[1]TIME KEEPING'!$C$1:$E$65536,2,FALSE))=FALSE,VLOOKUP(G114,'[1]TIME KEEPING'!$C$1:$E$65536,2,FALSE),TIMEVALUE("11:59:59"))</f>
        <v>3.1689583333333333E-2</v>
      </c>
    </row>
    <row r="115" spans="1:14" ht="15" x14ac:dyDescent="0.25">
      <c r="A115" t="s">
        <v>381</v>
      </c>
      <c r="B115" t="s">
        <v>266</v>
      </c>
      <c r="C115" s="7" t="str">
        <f>B115&amp;" "&amp;A115</f>
        <v>Jonathan Wray</v>
      </c>
      <c r="D115">
        <v>44</v>
      </c>
      <c r="E115" t="s">
        <v>206</v>
      </c>
      <c r="F115" t="s">
        <v>17</v>
      </c>
      <c r="G115">
        <v>376</v>
      </c>
      <c r="H115" s="9"/>
      <c r="I115" s="9" t="str">
        <f>IF(K115&lt;&gt;"",K115,IF(L115&lt;&gt;"",L115,""))</f>
        <v>M&gt;40</v>
      </c>
      <c r="J115" s="9" t="str">
        <f>IF(M115&lt;&gt;"","Y","")</f>
        <v>Y</v>
      </c>
      <c r="K115" s="9" t="str">
        <f>IF(D115="","",IF(OR(ISNA(VLOOKUP(C115,T3Male,2,FALSE))=FALSE,ISNA(VLOOKUP(C115,T3Fem,2,FALSE))=FALSE),"Top 3",IF(AND(F115="M",D115&gt;=70),"M&gt;70",IF(AND(F115="M",D115&gt;=40),"M&gt;"&amp;ROUNDDOWN(D115/10,0)*10,""))))</f>
        <v>M&gt;40</v>
      </c>
      <c r="L115" s="9" t="str">
        <f>IF(D115="","",IF(OR(ISNA(VLOOKUP(C115,T3Male,2,FALSE))=FALSE,ISNA(VLOOKUP(C115,T3Fem,2,FALSE))=FALSE),"Top 3",IF(AND(F115="F",D115&gt;=65),"F&gt;65",IF(AND(F115="F",D115&gt;=55),"F&gt;55",IF(AND(F115="F",D115&gt;=45),"F&gt;45",IF(AND(F115="F",D115&gt;=35),"F&gt;35",""))))))</f>
        <v/>
      </c>
      <c r="M115" s="9">
        <f>IF(ISNA(VLOOKUP(G115,'[1]TIME KEEPING'!$C$1:$E$65536,3,FALSE))=FALSE,VLOOKUP(G115,'[1]TIME KEEPING'!$C$1:$E$65536,3,FALSE),"")</f>
        <v>114</v>
      </c>
      <c r="N115" s="10">
        <f>IF(ISNA(VLOOKUP(G115,'[1]TIME KEEPING'!$C$1:$E$65536,2,FALSE))=FALSE,VLOOKUP(G115,'[1]TIME KEEPING'!$C$1:$E$65536,2,FALSE),TIMEVALUE("11:59:59"))</f>
        <v>3.1738310185185185E-2</v>
      </c>
    </row>
    <row r="116" spans="1:14" ht="15" x14ac:dyDescent="0.25">
      <c r="A116" t="s">
        <v>228</v>
      </c>
      <c r="B116" t="s">
        <v>19</v>
      </c>
      <c r="C116" s="7" t="str">
        <f>B116&amp;" "&amp;A116</f>
        <v>Richard Clarke</v>
      </c>
      <c r="D116">
        <v>36</v>
      </c>
      <c r="E116" t="s">
        <v>206</v>
      </c>
      <c r="F116" t="s">
        <v>17</v>
      </c>
      <c r="G116">
        <v>227</v>
      </c>
      <c r="H116" s="9"/>
      <c r="I116" s="9" t="str">
        <f>IF(K116&lt;&gt;"",K116,IF(L116&lt;&gt;"",L116,""))</f>
        <v/>
      </c>
      <c r="J116" s="9" t="str">
        <f>IF(M116&lt;&gt;"","Y","")</f>
        <v>Y</v>
      </c>
      <c r="K116" s="9" t="str">
        <f>IF(D116="","",IF(OR(ISNA(VLOOKUP(C116,T3Male,2,FALSE))=FALSE,ISNA(VLOOKUP(C116,T3Fem,2,FALSE))=FALSE),"Top 3",IF(AND(F116="M",D116&gt;=70),"M&gt;70",IF(AND(F116="M",D116&gt;=40),"M&gt;"&amp;ROUNDDOWN(D116/10,0)*10,""))))</f>
        <v/>
      </c>
      <c r="L116" s="9" t="str">
        <f>IF(D116="","",IF(OR(ISNA(VLOOKUP(C116,T3Male,2,FALSE))=FALSE,ISNA(VLOOKUP(C116,T3Fem,2,FALSE))=FALSE),"Top 3",IF(AND(F116="F",D116&gt;=65),"F&gt;65",IF(AND(F116="F",D116&gt;=55),"F&gt;55",IF(AND(F116="F",D116&gt;=45),"F&gt;45",IF(AND(F116="F",D116&gt;=35),"F&gt;35",""))))))</f>
        <v/>
      </c>
      <c r="M116" s="9">
        <f>IF(ISNA(VLOOKUP(G116,'[1]TIME KEEPING'!$C$1:$E$65536,3,FALSE))=FALSE,VLOOKUP(G116,'[1]TIME KEEPING'!$C$1:$E$65536,3,FALSE),"")</f>
        <v>115</v>
      </c>
      <c r="N116" s="10">
        <f>IF(ISNA(VLOOKUP(G116,'[1]TIME KEEPING'!$C$1:$E$65536,2,FALSE))=FALSE,VLOOKUP(G116,'[1]TIME KEEPING'!$C$1:$E$65536,2,FALSE),TIMEVALUE("11:59:59"))</f>
        <v>3.1749537037037034E-2</v>
      </c>
    </row>
    <row r="117" spans="1:14" ht="15" x14ac:dyDescent="0.25">
      <c r="A117" t="s">
        <v>83</v>
      </c>
      <c r="B117" t="s">
        <v>63</v>
      </c>
      <c r="C117" s="7" t="str">
        <f>B117&amp;" "&amp;A117</f>
        <v>Chris Green</v>
      </c>
      <c r="D117">
        <v>42</v>
      </c>
      <c r="E117" t="s">
        <v>84</v>
      </c>
      <c r="F117" t="s">
        <v>17</v>
      </c>
      <c r="G117">
        <v>132</v>
      </c>
      <c r="H117" s="9"/>
      <c r="I117" s="9" t="str">
        <f>IF(K117&lt;&gt;"",K117,IF(L117&lt;&gt;"",L117,""))</f>
        <v>M&gt;40</v>
      </c>
      <c r="J117" s="9" t="str">
        <f>IF(M117&lt;&gt;"","Y","")</f>
        <v>Y</v>
      </c>
      <c r="K117" s="9" t="str">
        <f>IF(D117="","",IF(OR(ISNA(VLOOKUP(C117,T3Male,2,FALSE))=FALSE,ISNA(VLOOKUP(C117,T3Fem,2,FALSE))=FALSE),"Top 3",IF(AND(F117="M",D117&gt;=70),"M&gt;70",IF(AND(F117="M",D117&gt;=40),"M&gt;"&amp;ROUNDDOWN(D117/10,0)*10,""))))</f>
        <v>M&gt;40</v>
      </c>
      <c r="L117" s="9" t="str">
        <f>IF(D117="","",IF(OR(ISNA(VLOOKUP(C117,T3Male,2,FALSE))=FALSE,ISNA(VLOOKUP(C117,T3Fem,2,FALSE))=FALSE),"Top 3",IF(AND(F117="F",D117&gt;=65),"F&gt;65",IF(AND(F117="F",D117&gt;=55),"F&gt;55",IF(AND(F117="F",D117&gt;=45),"F&gt;45",IF(AND(F117="F",D117&gt;=35),"F&gt;35",""))))))</f>
        <v/>
      </c>
      <c r="M117" s="9">
        <f>IF(ISNA(VLOOKUP(G117,'[1]TIME KEEPING'!$C$1:$E$65536,3,FALSE))=FALSE,VLOOKUP(G117,'[1]TIME KEEPING'!$C$1:$E$65536,3,FALSE),"")</f>
        <v>116</v>
      </c>
      <c r="N117" s="10">
        <f>IF(ISNA(VLOOKUP(G117,'[1]TIME KEEPING'!$C$1:$E$65536,2,FALSE))=FALSE,VLOOKUP(G117,'[1]TIME KEEPING'!$C$1:$E$65536,2,FALSE),TIMEVALUE("11:59:59"))</f>
        <v>3.1919212962962969E-2</v>
      </c>
    </row>
    <row r="118" spans="1:14" ht="15" x14ac:dyDescent="0.25">
      <c r="A118" t="s">
        <v>368</v>
      </c>
      <c r="B118" t="s">
        <v>137</v>
      </c>
      <c r="C118" s="7" t="str">
        <f>B118&amp;" "&amp;A118</f>
        <v>Kevin Walker</v>
      </c>
      <c r="D118">
        <v>58</v>
      </c>
      <c r="E118" t="s">
        <v>206</v>
      </c>
      <c r="F118" t="s">
        <v>17</v>
      </c>
      <c r="G118">
        <v>363</v>
      </c>
      <c r="H118" s="9"/>
      <c r="I118" s="9" t="str">
        <f>IF(K118&lt;&gt;"",K118,IF(L118&lt;&gt;"",L118,""))</f>
        <v>M&gt;50</v>
      </c>
      <c r="J118" s="9" t="str">
        <f>IF(M118&lt;&gt;"","Y","")</f>
        <v>Y</v>
      </c>
      <c r="K118" s="9" t="str">
        <f>IF(D118="","",IF(OR(ISNA(VLOOKUP(C118,T3Male,2,FALSE))=FALSE,ISNA(VLOOKUP(C118,T3Fem,2,FALSE))=FALSE),"Top 3",IF(AND(F118="M",D118&gt;=70),"M&gt;70",IF(AND(F118="M",D118&gt;=40),"M&gt;"&amp;ROUNDDOWN(D118/10,0)*10,""))))</f>
        <v>M&gt;50</v>
      </c>
      <c r="L118" s="9" t="str">
        <f>IF(D118="","",IF(OR(ISNA(VLOOKUP(C118,T3Male,2,FALSE))=FALSE,ISNA(VLOOKUP(C118,T3Fem,2,FALSE))=FALSE),"Top 3",IF(AND(F118="F",D118&gt;=65),"F&gt;65",IF(AND(F118="F",D118&gt;=55),"F&gt;55",IF(AND(F118="F",D118&gt;=45),"F&gt;45",IF(AND(F118="F",D118&gt;=35),"F&gt;35",""))))))</f>
        <v/>
      </c>
      <c r="M118" s="9">
        <f>IF(ISNA(VLOOKUP(G118,'[1]TIME KEEPING'!$C$1:$E$65536,3,FALSE))=FALSE,VLOOKUP(G118,'[1]TIME KEEPING'!$C$1:$E$65536,3,FALSE),"")</f>
        <v>117</v>
      </c>
      <c r="N118" s="10">
        <f>IF(ISNA(VLOOKUP(G118,'[1]TIME KEEPING'!$C$1:$E$65536,2,FALSE))=FALSE,VLOOKUP(G118,'[1]TIME KEEPING'!$C$1:$E$65536,2,FALSE),TIMEVALUE("11:59:59"))</f>
        <v>3.1969675925925929E-2</v>
      </c>
    </row>
    <row r="119" spans="1:14" ht="15" x14ac:dyDescent="0.25">
      <c r="A119" t="s">
        <v>133</v>
      </c>
      <c r="B119" t="s">
        <v>134</v>
      </c>
      <c r="C119" s="7" t="str">
        <f>B119&amp;" "&amp;A119</f>
        <v>Michael Hetherton</v>
      </c>
      <c r="D119">
        <v>68</v>
      </c>
      <c r="E119" s="8" t="s">
        <v>132</v>
      </c>
      <c r="F119" t="s">
        <v>17</v>
      </c>
      <c r="G119">
        <v>158</v>
      </c>
      <c r="H119" s="9"/>
      <c r="I119" s="9" t="str">
        <f>IF(K119&lt;&gt;"",K119,IF(L119&lt;&gt;"",L119,""))</f>
        <v>M&gt;60</v>
      </c>
      <c r="J119" s="9" t="str">
        <f>IF(M119&lt;&gt;"","Y","")</f>
        <v>Y</v>
      </c>
      <c r="K119" s="9" t="str">
        <f>IF(D119="","",IF(OR(ISNA(VLOOKUP(C119,T3Male,2,FALSE))=FALSE,ISNA(VLOOKUP(C119,T3Fem,2,FALSE))=FALSE),"Top 3",IF(AND(F119="M",D119&gt;=70),"M&gt;70",IF(AND(F119="M",D119&gt;=40),"M&gt;"&amp;ROUNDDOWN(D119/10,0)*10,""))))</f>
        <v>M&gt;60</v>
      </c>
      <c r="L119" s="9" t="str">
        <f>IF(D119="","",IF(OR(ISNA(VLOOKUP(C119,T3Male,2,FALSE))=FALSE,ISNA(VLOOKUP(C119,T3Fem,2,FALSE))=FALSE),"Top 3",IF(AND(F119="F",D119&gt;=65),"F&gt;65",IF(AND(F119="F",D119&gt;=55),"F&gt;55",IF(AND(F119="F",D119&gt;=45),"F&gt;45",IF(AND(F119="F",D119&gt;=35),"F&gt;35",""))))))</f>
        <v/>
      </c>
      <c r="M119" s="9">
        <f>IF(ISNA(VLOOKUP(G119,'[1]TIME KEEPING'!$C$1:$E$65536,3,FALSE))=FALSE,VLOOKUP(G119,'[1]TIME KEEPING'!$C$1:$E$65536,3,FALSE),"")</f>
        <v>118</v>
      </c>
      <c r="N119" s="10">
        <f>IF(ISNA(VLOOKUP(G119,'[1]TIME KEEPING'!$C$1:$E$65536,2,FALSE))=FALSE,VLOOKUP(G119,'[1]TIME KEEPING'!$C$1:$E$65536,2,FALSE),TIMEVALUE("11:59:59"))</f>
        <v>3.1988078703703703E-2</v>
      </c>
    </row>
    <row r="120" spans="1:14" ht="15" x14ac:dyDescent="0.25">
      <c r="A120" t="s">
        <v>318</v>
      </c>
      <c r="B120" t="s">
        <v>99</v>
      </c>
      <c r="C120" s="7" t="str">
        <f>B120&amp;" "&amp;A120</f>
        <v>Graham Myers</v>
      </c>
      <c r="D120">
        <v>51</v>
      </c>
      <c r="E120" t="s">
        <v>206</v>
      </c>
      <c r="F120" t="s">
        <v>17</v>
      </c>
      <c r="G120">
        <v>311</v>
      </c>
      <c r="H120" s="9"/>
      <c r="I120" s="9" t="str">
        <f>IF(K120&lt;&gt;"",K120,IF(L120&lt;&gt;"",L120,""))</f>
        <v>M&gt;50</v>
      </c>
      <c r="J120" s="9" t="str">
        <f>IF(M120&lt;&gt;"","Y","")</f>
        <v>Y</v>
      </c>
      <c r="K120" s="9" t="str">
        <f>IF(D120="","",IF(OR(ISNA(VLOOKUP(C120,T3Male,2,FALSE))=FALSE,ISNA(VLOOKUP(C120,T3Fem,2,FALSE))=FALSE),"Top 3",IF(AND(F120="M",D120&gt;=70),"M&gt;70",IF(AND(F120="M",D120&gt;=40),"M&gt;"&amp;ROUNDDOWN(D120/10,0)*10,""))))</f>
        <v>M&gt;50</v>
      </c>
      <c r="L120" s="9" t="str">
        <f>IF(D120="","",IF(OR(ISNA(VLOOKUP(C120,T3Male,2,FALSE))=FALSE,ISNA(VLOOKUP(C120,T3Fem,2,FALSE))=FALSE),"Top 3",IF(AND(F120="F",D120&gt;=65),"F&gt;65",IF(AND(F120="F",D120&gt;=55),"F&gt;55",IF(AND(F120="F",D120&gt;=45),"F&gt;45",IF(AND(F120="F",D120&gt;=35),"F&gt;35",""))))))</f>
        <v/>
      </c>
      <c r="M120" s="9">
        <f>IF(ISNA(VLOOKUP(G120,'[1]TIME KEEPING'!$C$1:$E$65536,3,FALSE))=FALSE,VLOOKUP(G120,'[1]TIME KEEPING'!$C$1:$E$65536,3,FALSE),"")</f>
        <v>119</v>
      </c>
      <c r="N120" s="10">
        <f>IF(ISNA(VLOOKUP(G120,'[1]TIME KEEPING'!$C$1:$E$65536,2,FALSE))=FALSE,VLOOKUP(G120,'[1]TIME KEEPING'!$C$1:$E$65536,2,FALSE),TIMEVALUE("11:59:59"))</f>
        <v>3.204803240740741E-2</v>
      </c>
    </row>
    <row r="121" spans="1:14" ht="15" x14ac:dyDescent="0.25">
      <c r="A121" t="s">
        <v>319</v>
      </c>
      <c r="B121" t="s">
        <v>92</v>
      </c>
      <c r="C121" s="7" t="str">
        <f>B121&amp;" "&amp;A121</f>
        <v>Martin Nee</v>
      </c>
      <c r="D121">
        <v>47</v>
      </c>
      <c r="E121" t="s">
        <v>206</v>
      </c>
      <c r="F121" t="s">
        <v>17</v>
      </c>
      <c r="G121">
        <v>312</v>
      </c>
      <c r="H121" s="9"/>
      <c r="I121" s="9" t="str">
        <f>IF(K121&lt;&gt;"",K121,IF(L121&lt;&gt;"",L121,""))</f>
        <v>M&gt;40</v>
      </c>
      <c r="J121" s="9" t="str">
        <f>IF(M121&lt;&gt;"","Y","")</f>
        <v>Y</v>
      </c>
      <c r="K121" s="9" t="str">
        <f>IF(D121="","",IF(OR(ISNA(VLOOKUP(C121,T3Male,2,FALSE))=FALSE,ISNA(VLOOKUP(C121,T3Fem,2,FALSE))=FALSE),"Top 3",IF(AND(F121="M",D121&gt;=70),"M&gt;70",IF(AND(F121="M",D121&gt;=40),"M&gt;"&amp;ROUNDDOWN(D121/10,0)*10,""))))</f>
        <v>M&gt;40</v>
      </c>
      <c r="L121" s="9" t="str">
        <f>IF(D121="","",IF(OR(ISNA(VLOOKUP(C121,T3Male,2,FALSE))=FALSE,ISNA(VLOOKUP(C121,T3Fem,2,FALSE))=FALSE),"Top 3",IF(AND(F121="F",D121&gt;=65),"F&gt;65",IF(AND(F121="F",D121&gt;=55),"F&gt;55",IF(AND(F121="F",D121&gt;=45),"F&gt;45",IF(AND(F121="F",D121&gt;=35),"F&gt;35",""))))))</f>
        <v/>
      </c>
      <c r="M121" s="9">
        <f>IF(ISNA(VLOOKUP(G121,'[1]TIME KEEPING'!$C$1:$E$65536,3,FALSE))=FALSE,VLOOKUP(G121,'[1]TIME KEEPING'!$C$1:$E$65536,3,FALSE),"")</f>
        <v>120</v>
      </c>
      <c r="N121" s="10">
        <f>IF(ISNA(VLOOKUP(G121,'[1]TIME KEEPING'!$C$1:$E$65536,2,FALSE))=FALSE,VLOOKUP(G121,'[1]TIME KEEPING'!$C$1:$E$65536,2,FALSE),TIMEVALUE("11:59:59"))</f>
        <v>3.2068634259259259E-2</v>
      </c>
    </row>
    <row r="122" spans="1:14" ht="15" x14ac:dyDescent="0.25">
      <c r="A122" t="s">
        <v>121</v>
      </c>
      <c r="B122" t="s">
        <v>29</v>
      </c>
      <c r="C122" s="7" t="str">
        <f>B122&amp;" "&amp;A122</f>
        <v>Mark Dennison</v>
      </c>
      <c r="D122">
        <v>52</v>
      </c>
      <c r="E122" t="s">
        <v>122</v>
      </c>
      <c r="F122" t="s">
        <v>17</v>
      </c>
      <c r="G122">
        <v>152</v>
      </c>
      <c r="H122" s="9"/>
      <c r="I122" s="9" t="str">
        <f>IF(K122&lt;&gt;"",K122,IF(L122&lt;&gt;"",L122,""))</f>
        <v>M&gt;50</v>
      </c>
      <c r="J122" s="9" t="str">
        <f>IF(M122&lt;&gt;"","Y","")</f>
        <v>Y</v>
      </c>
      <c r="K122" s="9" t="str">
        <f>IF(D122="","",IF(OR(ISNA(VLOOKUP(C122,T3Male,2,FALSE))=FALSE,ISNA(VLOOKUP(C122,T3Fem,2,FALSE))=FALSE),"Top 3",IF(AND(F122="M",D122&gt;=70),"M&gt;70",IF(AND(F122="M",D122&gt;=40),"M&gt;"&amp;ROUNDDOWN(D122/10,0)*10,""))))</f>
        <v>M&gt;50</v>
      </c>
      <c r="L122" s="9" t="str">
        <f>IF(D122="","",IF(OR(ISNA(VLOOKUP(C122,T3Male,2,FALSE))=FALSE,ISNA(VLOOKUP(C122,T3Fem,2,FALSE))=FALSE),"Top 3",IF(AND(F122="F",D122&gt;=65),"F&gt;65",IF(AND(F122="F",D122&gt;=55),"F&gt;55",IF(AND(F122="F",D122&gt;=45),"F&gt;45",IF(AND(F122="F",D122&gt;=35),"F&gt;35",""))))))</f>
        <v/>
      </c>
      <c r="M122" s="9">
        <f>IF(ISNA(VLOOKUP(G122,'[1]TIME KEEPING'!$C$1:$E$65536,3,FALSE))=FALSE,VLOOKUP(G122,'[1]TIME KEEPING'!$C$1:$E$65536,3,FALSE),"")</f>
        <v>121</v>
      </c>
      <c r="N122" s="10">
        <f>IF(ISNA(VLOOKUP(G122,'[1]TIME KEEPING'!$C$1:$E$65536,2,FALSE))=FALSE,VLOOKUP(G122,'[1]TIME KEEPING'!$C$1:$E$65536,2,FALSE),TIMEVALUE("11:59:59"))</f>
        <v>3.2081018518518516E-2</v>
      </c>
    </row>
    <row r="123" spans="1:14" ht="15" x14ac:dyDescent="0.25">
      <c r="A123" t="s">
        <v>284</v>
      </c>
      <c r="B123" t="s">
        <v>285</v>
      </c>
      <c r="C123" s="7" t="str">
        <f>B123&amp;" "&amp;A123</f>
        <v>Nick Hutson</v>
      </c>
      <c r="D123">
        <v>29</v>
      </c>
      <c r="E123" t="s">
        <v>206</v>
      </c>
      <c r="F123" t="s">
        <v>17</v>
      </c>
      <c r="G123">
        <v>274</v>
      </c>
      <c r="H123" s="9"/>
      <c r="I123" s="9" t="str">
        <f>IF(K123&lt;&gt;"",K123,IF(L123&lt;&gt;"",L123,""))</f>
        <v/>
      </c>
      <c r="J123" s="9" t="str">
        <f>IF(M123&lt;&gt;"","Y","")</f>
        <v>Y</v>
      </c>
      <c r="K123" s="9" t="str">
        <f>IF(D123="","",IF(OR(ISNA(VLOOKUP(C123,T3Male,2,FALSE))=FALSE,ISNA(VLOOKUP(C123,T3Fem,2,FALSE))=FALSE),"Top 3",IF(AND(F123="M",D123&gt;=70),"M&gt;70",IF(AND(F123="M",D123&gt;=40),"M&gt;"&amp;ROUNDDOWN(D123/10,0)*10,""))))</f>
        <v/>
      </c>
      <c r="L123" s="9" t="str">
        <f>IF(D123="","",IF(OR(ISNA(VLOOKUP(C123,T3Male,2,FALSE))=FALSE,ISNA(VLOOKUP(C123,T3Fem,2,FALSE))=FALSE),"Top 3",IF(AND(F123="F",D123&gt;=65),"F&gt;65",IF(AND(F123="F",D123&gt;=55),"F&gt;55",IF(AND(F123="F",D123&gt;=45),"F&gt;45",IF(AND(F123="F",D123&gt;=35),"F&gt;35",""))))))</f>
        <v/>
      </c>
      <c r="M123" s="9">
        <f>IF(ISNA(VLOOKUP(G123,'[1]TIME KEEPING'!$C$1:$E$65536,3,FALSE))=FALSE,VLOOKUP(G123,'[1]TIME KEEPING'!$C$1:$E$65536,3,FALSE),"")</f>
        <v>122</v>
      </c>
      <c r="N123" s="10">
        <f>IF(ISNA(VLOOKUP(G123,'[1]TIME KEEPING'!$C$1:$E$65536,2,FALSE))=FALSE,VLOOKUP(G123,'[1]TIME KEEPING'!$C$1:$E$65536,2,FALSE),TIMEVALUE("11:59:59"))</f>
        <v>3.2122800925925926E-2</v>
      </c>
    </row>
    <row r="124" spans="1:14" ht="15" x14ac:dyDescent="0.25">
      <c r="A124" t="s">
        <v>142</v>
      </c>
      <c r="B124" t="s">
        <v>24</v>
      </c>
      <c r="C124" s="7" t="str">
        <f>B124&amp;" "&amp;A124</f>
        <v>David Semmence</v>
      </c>
      <c r="D124">
        <v>29</v>
      </c>
      <c r="E124" t="s">
        <v>139</v>
      </c>
      <c r="F124" t="s">
        <v>17</v>
      </c>
      <c r="G124">
        <v>164</v>
      </c>
      <c r="H124" s="9"/>
      <c r="I124" s="9" t="str">
        <f>IF(K124&lt;&gt;"",K124,IF(L124&lt;&gt;"",L124,""))</f>
        <v/>
      </c>
      <c r="J124" s="9" t="str">
        <f>IF(M124&lt;&gt;"","Y","")</f>
        <v>Y</v>
      </c>
      <c r="K124" s="9" t="str">
        <f>IF(D124="","",IF(OR(ISNA(VLOOKUP(C124,T3Male,2,FALSE))=FALSE,ISNA(VLOOKUP(C124,T3Fem,2,FALSE))=FALSE),"Top 3",IF(AND(F124="M",D124&gt;=70),"M&gt;70",IF(AND(F124="M",D124&gt;=40),"M&gt;"&amp;ROUNDDOWN(D124/10,0)*10,""))))</f>
        <v/>
      </c>
      <c r="L124" s="9" t="str">
        <f>IF(D124="","",IF(OR(ISNA(VLOOKUP(C124,T3Male,2,FALSE))=FALSE,ISNA(VLOOKUP(C124,T3Fem,2,FALSE))=FALSE),"Top 3",IF(AND(F124="F",D124&gt;=65),"F&gt;65",IF(AND(F124="F",D124&gt;=55),"F&gt;55",IF(AND(F124="F",D124&gt;=45),"F&gt;45",IF(AND(F124="F",D124&gt;=35),"F&gt;35",""))))))</f>
        <v/>
      </c>
      <c r="M124" s="9">
        <f>IF(ISNA(VLOOKUP(G124,'[1]TIME KEEPING'!$C$1:$E$65536,3,FALSE))=FALSE,VLOOKUP(G124,'[1]TIME KEEPING'!$C$1:$E$65536,3,FALSE),"")</f>
        <v>123</v>
      </c>
      <c r="N124" s="10">
        <f>IF(ISNA(VLOOKUP(G124,'[1]TIME KEEPING'!$C$1:$E$65536,2,FALSE))=FALSE,VLOOKUP(G124,'[1]TIME KEEPING'!$C$1:$E$65536,2,FALSE),TIMEVALUE("11:59:59"))</f>
        <v>3.2223611111111113E-2</v>
      </c>
    </row>
    <row r="125" spans="1:14" ht="15" x14ac:dyDescent="0.25">
      <c r="A125" t="s">
        <v>74</v>
      </c>
      <c r="B125" t="s">
        <v>75</v>
      </c>
      <c r="C125" s="7" t="str">
        <f>B125&amp;" "&amp;A125</f>
        <v>John Long</v>
      </c>
      <c r="D125">
        <v>56</v>
      </c>
      <c r="E125" t="s">
        <v>76</v>
      </c>
      <c r="F125" t="s">
        <v>17</v>
      </c>
      <c r="G125">
        <v>127</v>
      </c>
      <c r="H125" s="9"/>
      <c r="I125" s="9" t="str">
        <f>IF(K125&lt;&gt;"",K125,IF(L125&lt;&gt;"",L125,""))</f>
        <v>M&gt;50</v>
      </c>
      <c r="J125" s="9" t="str">
        <f>IF(M125&lt;&gt;"","Y","")</f>
        <v>Y</v>
      </c>
      <c r="K125" s="9" t="str">
        <f>IF(D125="","",IF(OR(ISNA(VLOOKUP(C125,T3Male,2,FALSE))=FALSE,ISNA(VLOOKUP(C125,T3Fem,2,FALSE))=FALSE),"Top 3",IF(AND(F125="M",D125&gt;=70),"M&gt;70",IF(AND(F125="M",D125&gt;=40),"M&gt;"&amp;ROUNDDOWN(D125/10,0)*10,""))))</f>
        <v>M&gt;50</v>
      </c>
      <c r="L125" s="9" t="str">
        <f>IF(D125="","",IF(OR(ISNA(VLOOKUP(C125,T3Male,2,FALSE))=FALSE,ISNA(VLOOKUP(C125,T3Fem,2,FALSE))=FALSE),"Top 3",IF(AND(F125="F",D125&gt;=65),"F&gt;65",IF(AND(F125="F",D125&gt;=55),"F&gt;55",IF(AND(F125="F",D125&gt;=45),"F&gt;45",IF(AND(F125="F",D125&gt;=35),"F&gt;35",""))))))</f>
        <v/>
      </c>
      <c r="M125" s="9">
        <f>IF(ISNA(VLOOKUP(G125,'[1]TIME KEEPING'!$C$1:$E$65536,3,FALSE))=FALSE,VLOOKUP(G125,'[1]TIME KEEPING'!$C$1:$E$65536,3,FALSE),"")</f>
        <v>124</v>
      </c>
      <c r="N125" s="10">
        <f>IF(ISNA(VLOOKUP(G125,'[1]TIME KEEPING'!$C$1:$E$65536,2,FALSE))=FALSE,VLOOKUP(G125,'[1]TIME KEEPING'!$C$1:$E$65536,2,FALSE),TIMEVALUE("11:59:59"))</f>
        <v>3.2231481481481479E-2</v>
      </c>
    </row>
    <row r="126" spans="1:14" ht="15" x14ac:dyDescent="0.25">
      <c r="A126" t="s">
        <v>83</v>
      </c>
      <c r="B126" t="s">
        <v>634</v>
      </c>
      <c r="C126" s="7" t="str">
        <f>B126&amp;" "&amp;A126</f>
        <v>Vicky Green</v>
      </c>
      <c r="D126">
        <v>37</v>
      </c>
      <c r="E126" t="s">
        <v>404</v>
      </c>
      <c r="F126" t="s">
        <v>231</v>
      </c>
      <c r="G126">
        <v>710</v>
      </c>
      <c r="H126" s="9"/>
      <c r="I126" s="9" t="str">
        <f>IF(K126&lt;&gt;"",K126,IF(L126&lt;&gt;"",L126,""))</f>
        <v>F&gt;35</v>
      </c>
      <c r="J126" s="9" t="str">
        <f>IF(M126&lt;&gt;"","Y","")</f>
        <v>Y</v>
      </c>
      <c r="K126" s="9" t="str">
        <f>IF(D126="","",IF(OR(ISNA(VLOOKUP(C126,T3Male,2,FALSE))=FALSE,ISNA(VLOOKUP(C126,T3Fem,2,FALSE))=FALSE),"Top 3",IF(AND(F126="M",D126&gt;=70),"M&gt;70",IF(AND(F126="M",D126&gt;=40),"M&gt;"&amp;ROUNDDOWN(D126/10,0)*10,""))))</f>
        <v/>
      </c>
      <c r="L126" s="9" t="str">
        <f>IF(D126="","",IF(OR(ISNA(VLOOKUP(C126,T3Male,2,FALSE))=FALSE,ISNA(VLOOKUP(C126,T3Fem,2,FALSE))=FALSE),"Top 3",IF(AND(F126="F",D126&gt;=65),"F&gt;65",IF(AND(F126="F",D126&gt;=55),"F&gt;55",IF(AND(F126="F",D126&gt;=45),"F&gt;45",IF(AND(F126="F",D126&gt;=35),"F&gt;35",""))))))</f>
        <v>F&gt;35</v>
      </c>
      <c r="M126" s="9">
        <f>IF(ISNA(VLOOKUP(G126,'[1]TIME KEEPING'!$C$1:$E$65536,3,FALSE))=FALSE,VLOOKUP(G126,'[1]TIME KEEPING'!$C$1:$E$65536,3,FALSE),"")</f>
        <v>125</v>
      </c>
      <c r="N126" s="10">
        <f>IF(ISNA(VLOOKUP(G126,'[1]TIME KEEPING'!$C$1:$E$65536,2,FALSE))=FALSE,VLOOKUP(G126,'[1]TIME KEEPING'!$C$1:$E$65536,2,FALSE),TIMEVALUE("11:59:59"))</f>
        <v>3.223865740740741E-2</v>
      </c>
    </row>
    <row r="127" spans="1:14" ht="15" x14ac:dyDescent="0.25">
      <c r="A127" t="s">
        <v>196</v>
      </c>
      <c r="B127" t="s">
        <v>372</v>
      </c>
      <c r="C127" s="7" t="str">
        <f>B127&amp;" "&amp;A127</f>
        <v>Mick Ward</v>
      </c>
      <c r="D127">
        <v>64</v>
      </c>
      <c r="E127" t="s">
        <v>206</v>
      </c>
      <c r="F127" t="s">
        <v>17</v>
      </c>
      <c r="G127">
        <v>367</v>
      </c>
      <c r="H127" s="9"/>
      <c r="I127" s="9" t="str">
        <f>IF(K127&lt;&gt;"",K127,IF(L127&lt;&gt;"",L127,""))</f>
        <v>M&gt;60</v>
      </c>
      <c r="J127" s="9" t="str">
        <f>IF(M127&lt;&gt;"","Y","")</f>
        <v>Y</v>
      </c>
      <c r="K127" s="9" t="str">
        <f>IF(D127="","",IF(OR(ISNA(VLOOKUP(C127,T3Male,2,FALSE))=FALSE,ISNA(VLOOKUP(C127,T3Fem,2,FALSE))=FALSE),"Top 3",IF(AND(F127="M",D127&gt;=70),"M&gt;70",IF(AND(F127="M",D127&gt;=40),"M&gt;"&amp;ROUNDDOWN(D127/10,0)*10,""))))</f>
        <v>M&gt;60</v>
      </c>
      <c r="L127" s="9" t="str">
        <f>IF(D127="","",IF(OR(ISNA(VLOOKUP(C127,T3Male,2,FALSE))=FALSE,ISNA(VLOOKUP(C127,T3Fem,2,FALSE))=FALSE),"Top 3",IF(AND(F127="F",D127&gt;=65),"F&gt;65",IF(AND(F127="F",D127&gt;=55),"F&gt;55",IF(AND(F127="F",D127&gt;=45),"F&gt;45",IF(AND(F127="F",D127&gt;=35),"F&gt;35",""))))))</f>
        <v/>
      </c>
      <c r="M127" s="9">
        <f>IF(ISNA(VLOOKUP(G127,'[1]TIME KEEPING'!$C$1:$E$65536,3,FALSE))=FALSE,VLOOKUP(G127,'[1]TIME KEEPING'!$C$1:$E$65536,3,FALSE),"")</f>
        <v>126</v>
      </c>
      <c r="N127" s="10">
        <f>IF(ISNA(VLOOKUP(G127,'[1]TIME KEEPING'!$C$1:$E$65536,2,FALSE))=FALSE,VLOOKUP(G127,'[1]TIME KEEPING'!$C$1:$E$65536,2,FALSE),TIMEVALUE("11:59:59"))</f>
        <v>3.2261342592592591E-2</v>
      </c>
    </row>
    <row r="128" spans="1:14" ht="15" x14ac:dyDescent="0.25">
      <c r="A128" t="s">
        <v>375</v>
      </c>
      <c r="B128" t="s">
        <v>376</v>
      </c>
      <c r="C128" s="7" t="str">
        <f>B128&amp;" "&amp;A128</f>
        <v>Daniel Wilkinson</v>
      </c>
      <c r="D128">
        <v>16</v>
      </c>
      <c r="E128" t="s">
        <v>206</v>
      </c>
      <c r="F128" t="s">
        <v>17</v>
      </c>
      <c r="G128">
        <v>372</v>
      </c>
      <c r="H128" s="9"/>
      <c r="I128" s="9" t="str">
        <f>IF(K128&lt;&gt;"",K128,IF(L128&lt;&gt;"",L128,""))</f>
        <v/>
      </c>
      <c r="J128" s="9" t="str">
        <f>IF(M128&lt;&gt;"","Y","")</f>
        <v>Y</v>
      </c>
      <c r="K128" s="9" t="str">
        <f>IF(D128="","",IF(OR(ISNA(VLOOKUP(C128,T3Male,2,FALSE))=FALSE,ISNA(VLOOKUP(C128,T3Fem,2,FALSE))=FALSE),"Top 3",IF(AND(F128="M",D128&gt;=70),"M&gt;70",IF(AND(F128="M",D128&gt;=40),"M&gt;"&amp;ROUNDDOWN(D128/10,0)*10,""))))</f>
        <v/>
      </c>
      <c r="L128" s="9" t="str">
        <f>IF(D128="","",IF(OR(ISNA(VLOOKUP(C128,T3Male,2,FALSE))=FALSE,ISNA(VLOOKUP(C128,T3Fem,2,FALSE))=FALSE),"Top 3",IF(AND(F128="F",D128&gt;=65),"F&gt;65",IF(AND(F128="F",D128&gt;=55),"F&gt;55",IF(AND(F128="F",D128&gt;=45),"F&gt;45",IF(AND(F128="F",D128&gt;=35),"F&gt;35",""))))))</f>
        <v/>
      </c>
      <c r="M128" s="9">
        <f>IF(ISNA(VLOOKUP(G128,'[1]TIME KEEPING'!$C$1:$E$65536,3,FALSE))=FALSE,VLOOKUP(G128,'[1]TIME KEEPING'!$C$1:$E$65536,3,FALSE),"")</f>
        <v>127</v>
      </c>
      <c r="N128" s="10">
        <f>IF(ISNA(VLOOKUP(G128,'[1]TIME KEEPING'!$C$1:$E$65536,2,FALSE))=FALSE,VLOOKUP(G128,'[1]TIME KEEPING'!$C$1:$E$65536,2,FALSE),TIMEVALUE("11:59:59"))</f>
        <v>3.2304745370370369E-2</v>
      </c>
    </row>
    <row r="129" spans="1:14" ht="15" x14ac:dyDescent="0.25">
      <c r="A129" t="s">
        <v>200</v>
      </c>
      <c r="B129" t="s">
        <v>61</v>
      </c>
      <c r="C129" s="7" t="str">
        <f>B129&amp;" "&amp;A129</f>
        <v>Alan Harman</v>
      </c>
      <c r="D129">
        <v>57</v>
      </c>
      <c r="E129" t="s">
        <v>199</v>
      </c>
      <c r="F129" t="s">
        <v>17</v>
      </c>
      <c r="G129">
        <v>202</v>
      </c>
      <c r="H129" s="9"/>
      <c r="I129" s="9" t="str">
        <f>IF(K129&lt;&gt;"",K129,IF(L129&lt;&gt;"",L129,""))</f>
        <v>M&gt;50</v>
      </c>
      <c r="J129" s="9" t="str">
        <f>IF(M129&lt;&gt;"","Y","")</f>
        <v>Y</v>
      </c>
      <c r="K129" s="9" t="str">
        <f>IF(D129="","",IF(OR(ISNA(VLOOKUP(C129,T3Male,2,FALSE))=FALSE,ISNA(VLOOKUP(C129,T3Fem,2,FALSE))=FALSE),"Top 3",IF(AND(F129="M",D129&gt;=70),"M&gt;70",IF(AND(F129="M",D129&gt;=40),"M&gt;"&amp;ROUNDDOWN(D129/10,0)*10,""))))</f>
        <v>M&gt;50</v>
      </c>
      <c r="L129" s="9" t="str">
        <f>IF(D129="","",IF(OR(ISNA(VLOOKUP(C129,T3Male,2,FALSE))=FALSE,ISNA(VLOOKUP(C129,T3Fem,2,FALSE))=FALSE),"Top 3",IF(AND(F129="F",D129&gt;=65),"F&gt;65",IF(AND(F129="F",D129&gt;=55),"F&gt;55",IF(AND(F129="F",D129&gt;=45),"F&gt;45",IF(AND(F129="F",D129&gt;=35),"F&gt;35",""))))))</f>
        <v/>
      </c>
      <c r="M129" s="9">
        <f>IF(ISNA(VLOOKUP(G129,'[1]TIME KEEPING'!$C$1:$E$65536,3,FALSE))=FALSE,VLOOKUP(G129,'[1]TIME KEEPING'!$C$1:$E$65536,3,FALSE),"")</f>
        <v>128</v>
      </c>
      <c r="N129" s="10">
        <f>IF(ISNA(VLOOKUP(G129,'[1]TIME KEEPING'!$C$1:$E$65536,2,FALSE))=FALSE,VLOOKUP(G129,'[1]TIME KEEPING'!$C$1:$E$65536,2,FALSE),TIMEVALUE("11:59:59"))</f>
        <v>3.2311226851851851E-2</v>
      </c>
    </row>
    <row r="130" spans="1:14" ht="15" x14ac:dyDescent="0.25">
      <c r="A130" t="s">
        <v>433</v>
      </c>
      <c r="B130" t="s">
        <v>434</v>
      </c>
      <c r="C130" s="7" t="str">
        <f>B130&amp;" "&amp;A130</f>
        <v>Emma Greensmith</v>
      </c>
      <c r="D130">
        <v>40</v>
      </c>
      <c r="E130" t="s">
        <v>430</v>
      </c>
      <c r="F130" t="s">
        <v>231</v>
      </c>
      <c r="G130">
        <v>507</v>
      </c>
      <c r="H130" s="9"/>
      <c r="I130" s="9" t="str">
        <f>IF(K130&lt;&gt;"",K130,IF(L130&lt;&gt;"",L130,""))</f>
        <v>F&gt;35</v>
      </c>
      <c r="J130" s="9" t="str">
        <f>IF(M130&lt;&gt;"","Y","")</f>
        <v>Y</v>
      </c>
      <c r="K130" s="9" t="str">
        <f>IF(D130="","",IF(OR(ISNA(VLOOKUP(C130,T3Male,2,FALSE))=FALSE,ISNA(VLOOKUP(C130,T3Fem,2,FALSE))=FALSE),"Top 3",IF(AND(F130="M",D130&gt;=70),"M&gt;70",IF(AND(F130="M",D130&gt;=40),"M&gt;"&amp;ROUNDDOWN(D130/10,0)*10,""))))</f>
        <v/>
      </c>
      <c r="L130" s="9" t="str">
        <f>IF(D130="","",IF(OR(ISNA(VLOOKUP(C130,T3Male,2,FALSE))=FALSE,ISNA(VLOOKUP(C130,T3Fem,2,FALSE))=FALSE),"Top 3",IF(AND(F130="F",D130&gt;=65),"F&gt;65",IF(AND(F130="F",D130&gt;=55),"F&gt;55",IF(AND(F130="F",D130&gt;=45),"F&gt;45",IF(AND(F130="F",D130&gt;=35),"F&gt;35",""))))))</f>
        <v>F&gt;35</v>
      </c>
      <c r="M130" s="9">
        <f>IF(ISNA(VLOOKUP(G130,'[1]TIME KEEPING'!$C$1:$E$65536,3,FALSE))=FALSE,VLOOKUP(G130,'[1]TIME KEEPING'!$C$1:$E$65536,3,FALSE),"")</f>
        <v>129</v>
      </c>
      <c r="N130" s="10">
        <f>IF(ISNA(VLOOKUP(G130,'[1]TIME KEEPING'!$C$1:$E$65536,2,FALSE))=FALSE,VLOOKUP(G130,'[1]TIME KEEPING'!$C$1:$E$65536,2,FALSE),TIMEVALUE("11:59:59"))</f>
        <v>3.2317708333333334E-2</v>
      </c>
    </row>
    <row r="131" spans="1:14" ht="15" x14ac:dyDescent="0.25">
      <c r="A131" t="s">
        <v>409</v>
      </c>
      <c r="B131" t="s">
        <v>410</v>
      </c>
      <c r="C131" s="7" t="str">
        <f>B131&amp;" "&amp;A131</f>
        <v>Phil Raddall</v>
      </c>
      <c r="D131">
        <v>45</v>
      </c>
      <c r="E131" t="s">
        <v>411</v>
      </c>
      <c r="F131" t="s">
        <v>17</v>
      </c>
      <c r="G131">
        <v>399</v>
      </c>
      <c r="H131" s="9"/>
      <c r="I131" s="9" t="str">
        <f>IF(K131&lt;&gt;"",K131,IF(L131&lt;&gt;"",L131,""))</f>
        <v>M&gt;40</v>
      </c>
      <c r="J131" s="9" t="str">
        <f>IF(M131&lt;&gt;"","Y","")</f>
        <v>Y</v>
      </c>
      <c r="K131" s="9" t="str">
        <f>IF(D131="","",IF(OR(ISNA(VLOOKUP(C131,T3Male,2,FALSE))=FALSE,ISNA(VLOOKUP(C131,T3Fem,2,FALSE))=FALSE),"Top 3",IF(AND(F131="M",D131&gt;=70),"M&gt;70",IF(AND(F131="M",D131&gt;=40),"M&gt;"&amp;ROUNDDOWN(D131/10,0)*10,""))))</f>
        <v>M&gt;40</v>
      </c>
      <c r="L131" s="9" t="str">
        <f>IF(D131="","",IF(OR(ISNA(VLOOKUP(C131,T3Male,2,FALSE))=FALSE,ISNA(VLOOKUP(C131,T3Fem,2,FALSE))=FALSE),"Top 3",IF(AND(F131="F",D131&gt;=65),"F&gt;65",IF(AND(F131="F",D131&gt;=55),"F&gt;55",IF(AND(F131="F",D131&gt;=45),"F&gt;45",IF(AND(F131="F",D131&gt;=35),"F&gt;35",""))))))</f>
        <v/>
      </c>
      <c r="M131" s="9">
        <f>IF(ISNA(VLOOKUP(G131,'[1]TIME KEEPING'!$C$1:$E$65536,3,FALSE))=FALSE,VLOOKUP(G131,'[1]TIME KEEPING'!$C$1:$E$65536,3,FALSE),"")</f>
        <v>130</v>
      </c>
      <c r="N131" s="10">
        <f>IF(ISNA(VLOOKUP(G131,'[1]TIME KEEPING'!$C$1:$E$65536,2,FALSE))=FALSE,VLOOKUP(G131,'[1]TIME KEEPING'!$C$1:$E$65536,2,FALSE),TIMEVALUE("11:59:59"))</f>
        <v>3.2347916666666671E-2</v>
      </c>
    </row>
    <row r="132" spans="1:14" ht="15" x14ac:dyDescent="0.25">
      <c r="A132" t="s">
        <v>18</v>
      </c>
      <c r="B132" t="s">
        <v>19</v>
      </c>
      <c r="C132" s="7" t="str">
        <f>B132&amp;" "&amp;A132</f>
        <v>Richard Smart</v>
      </c>
      <c r="D132">
        <v>30</v>
      </c>
      <c r="E132" s="8" t="s">
        <v>16</v>
      </c>
      <c r="F132" t="s">
        <v>17</v>
      </c>
      <c r="G132">
        <v>101</v>
      </c>
      <c r="H132" s="9"/>
      <c r="I132" s="9" t="str">
        <f>IF(K132&lt;&gt;"",K132,IF(L132&lt;&gt;"",L132,""))</f>
        <v/>
      </c>
      <c r="J132" s="9" t="str">
        <f>IF(M132&lt;&gt;"","Y","")</f>
        <v>Y</v>
      </c>
      <c r="K132" s="9" t="str">
        <f>IF(D132="","",IF(OR(ISNA(VLOOKUP(C132,T3Male,2,FALSE))=FALSE,ISNA(VLOOKUP(C132,T3Fem,2,FALSE))=FALSE),"Top 3",IF(AND(F132="M",D132&gt;=70),"M&gt;70",IF(AND(F132="M",D132&gt;=40),"M&gt;"&amp;ROUNDDOWN(D132/10,0)*10,""))))</f>
        <v/>
      </c>
      <c r="L132" s="9" t="str">
        <f>IF(D132="","",IF(OR(ISNA(VLOOKUP(C132,T3Male,2,FALSE))=FALSE,ISNA(VLOOKUP(C132,T3Fem,2,FALSE))=FALSE),"Top 3",IF(AND(F132="F",D132&gt;=65),"F&gt;65",IF(AND(F132="F",D132&gt;=55),"F&gt;55",IF(AND(F132="F",D132&gt;=45),"F&gt;45",IF(AND(F132="F",D132&gt;=35),"F&gt;35",""))))))</f>
        <v/>
      </c>
      <c r="M132" s="9">
        <f>IF(ISNA(VLOOKUP(G132,'[1]TIME KEEPING'!$C$1:$E$65536,3,FALSE))=FALSE,VLOOKUP(G132,'[1]TIME KEEPING'!$C$1:$E$65536,3,FALSE),"")</f>
        <v>131</v>
      </c>
      <c r="N132" s="10">
        <f>IF(ISNA(VLOOKUP(G132,'[1]TIME KEEPING'!$C$1:$E$65536,2,FALSE))=FALSE,VLOOKUP(G132,'[1]TIME KEEPING'!$C$1:$E$65536,2,FALSE),TIMEVALUE("11:59:59"))</f>
        <v>3.2435416666666668E-2</v>
      </c>
    </row>
    <row r="133" spans="1:14" ht="15" x14ac:dyDescent="0.25">
      <c r="A133" t="s">
        <v>268</v>
      </c>
      <c r="B133" t="s">
        <v>269</v>
      </c>
      <c r="C133" s="7" t="str">
        <f>B133&amp;" "&amp;A133</f>
        <v>Stuart Hanley</v>
      </c>
      <c r="D133">
        <v>46</v>
      </c>
      <c r="E133" t="s">
        <v>206</v>
      </c>
      <c r="F133" t="s">
        <v>17</v>
      </c>
      <c r="G133">
        <v>259</v>
      </c>
      <c r="H133" s="9"/>
      <c r="I133" s="9" t="str">
        <f>IF(K133&lt;&gt;"",K133,IF(L133&lt;&gt;"",L133,""))</f>
        <v>M&gt;40</v>
      </c>
      <c r="J133" s="9" t="str">
        <f>IF(M133&lt;&gt;"","Y","")</f>
        <v>Y</v>
      </c>
      <c r="K133" s="9" t="str">
        <f>IF(D133="","",IF(OR(ISNA(VLOOKUP(C133,T3Male,2,FALSE))=FALSE,ISNA(VLOOKUP(C133,T3Fem,2,FALSE))=FALSE),"Top 3",IF(AND(F133="M",D133&gt;=70),"M&gt;70",IF(AND(F133="M",D133&gt;=40),"M&gt;"&amp;ROUNDDOWN(D133/10,0)*10,""))))</f>
        <v>M&gt;40</v>
      </c>
      <c r="L133" s="9" t="str">
        <f>IF(D133="","",IF(OR(ISNA(VLOOKUP(C133,T3Male,2,FALSE))=FALSE,ISNA(VLOOKUP(C133,T3Fem,2,FALSE))=FALSE),"Top 3",IF(AND(F133="F",D133&gt;=65),"F&gt;65",IF(AND(F133="F",D133&gt;=55),"F&gt;55",IF(AND(F133="F",D133&gt;=45),"F&gt;45",IF(AND(F133="F",D133&gt;=35),"F&gt;35",""))))))</f>
        <v/>
      </c>
      <c r="M133" s="9">
        <f>IF(ISNA(VLOOKUP(G133,'[1]TIME KEEPING'!$C$1:$E$65536,3,FALSE))=FALSE,VLOOKUP(G133,'[1]TIME KEEPING'!$C$1:$E$65536,3,FALSE),"")</f>
        <v>132</v>
      </c>
      <c r="N133" s="10">
        <f>IF(ISNA(VLOOKUP(G133,'[1]TIME KEEPING'!$C$1:$E$65536,2,FALSE))=FALSE,VLOOKUP(G133,'[1]TIME KEEPING'!$C$1:$E$65536,2,FALSE),TIMEVALUE("11:59:59"))</f>
        <v>3.2468981481481481E-2</v>
      </c>
    </row>
    <row r="134" spans="1:14" ht="15" x14ac:dyDescent="0.25">
      <c r="A134" t="s">
        <v>503</v>
      </c>
      <c r="B134" t="s">
        <v>496</v>
      </c>
      <c r="C134" s="7" t="str">
        <f>B134&amp;" "&amp;A134</f>
        <v>Joanna Millican</v>
      </c>
      <c r="D134">
        <v>41</v>
      </c>
      <c r="E134" t="s">
        <v>197</v>
      </c>
      <c r="F134" t="s">
        <v>231</v>
      </c>
      <c r="G134">
        <v>567</v>
      </c>
      <c r="H134" s="9"/>
      <c r="I134" s="9" t="str">
        <f>IF(K134&lt;&gt;"",K134,IF(L134&lt;&gt;"",L134,""))</f>
        <v>F&gt;35</v>
      </c>
      <c r="J134" s="9" t="str">
        <f>IF(M134&lt;&gt;"","Y","")</f>
        <v>Y</v>
      </c>
      <c r="K134" s="9" t="str">
        <f>IF(D134="","",IF(OR(ISNA(VLOOKUP(C134,T3Male,2,FALSE))=FALSE,ISNA(VLOOKUP(C134,T3Fem,2,FALSE))=FALSE),"Top 3",IF(AND(F134="M",D134&gt;=70),"M&gt;70",IF(AND(F134="M",D134&gt;=40),"M&gt;"&amp;ROUNDDOWN(D134/10,0)*10,""))))</f>
        <v/>
      </c>
      <c r="L134" s="9" t="str">
        <f>IF(D134="","",IF(OR(ISNA(VLOOKUP(C134,T3Male,2,FALSE))=FALSE,ISNA(VLOOKUP(C134,T3Fem,2,FALSE))=FALSE),"Top 3",IF(AND(F134="F",D134&gt;=65),"F&gt;65",IF(AND(F134="F",D134&gt;=55),"F&gt;55",IF(AND(F134="F",D134&gt;=45),"F&gt;45",IF(AND(F134="F",D134&gt;=35),"F&gt;35",""))))))</f>
        <v>F&gt;35</v>
      </c>
      <c r="M134" s="9">
        <f>IF(ISNA(VLOOKUP(G134,'[1]TIME KEEPING'!$C$1:$E$65536,3,FALSE))=FALSE,VLOOKUP(G134,'[1]TIME KEEPING'!$C$1:$E$65536,3,FALSE),"")</f>
        <v>133</v>
      </c>
      <c r="N134" s="10">
        <f>IF(ISNA(VLOOKUP(G134,'[1]TIME KEEPING'!$C$1:$E$65536,2,FALSE))=FALSE,VLOOKUP(G134,'[1]TIME KEEPING'!$C$1:$E$65536,2,FALSE),TIMEVALUE("11:59:59"))</f>
        <v>3.2495717592592593E-2</v>
      </c>
    </row>
    <row r="135" spans="1:14" ht="15" x14ac:dyDescent="0.25">
      <c r="A135" t="s">
        <v>176</v>
      </c>
      <c r="B135" t="s">
        <v>86</v>
      </c>
      <c r="C135" s="7" t="str">
        <f>B135&amp;" "&amp;A135</f>
        <v>Neil Johnson</v>
      </c>
      <c r="D135">
        <v>50</v>
      </c>
      <c r="E135" t="s">
        <v>206</v>
      </c>
      <c r="F135" t="s">
        <v>17</v>
      </c>
      <c r="G135">
        <v>278</v>
      </c>
      <c r="H135" s="9"/>
      <c r="I135" s="9" t="str">
        <f>IF(K135&lt;&gt;"",K135,IF(L135&lt;&gt;"",L135,""))</f>
        <v>M&gt;50</v>
      </c>
      <c r="J135" s="9" t="str">
        <f>IF(M135&lt;&gt;"","Y","")</f>
        <v>Y</v>
      </c>
      <c r="K135" s="9" t="str">
        <f>IF(D135="","",IF(OR(ISNA(VLOOKUP(C135,T3Male,2,FALSE))=FALSE,ISNA(VLOOKUP(C135,T3Fem,2,FALSE))=FALSE),"Top 3",IF(AND(F135="M",D135&gt;=70),"M&gt;70",IF(AND(F135="M",D135&gt;=40),"M&gt;"&amp;ROUNDDOWN(D135/10,0)*10,""))))</f>
        <v>M&gt;50</v>
      </c>
      <c r="L135" s="9" t="str">
        <f>IF(D135="","",IF(OR(ISNA(VLOOKUP(C135,T3Male,2,FALSE))=FALSE,ISNA(VLOOKUP(C135,T3Fem,2,FALSE))=FALSE),"Top 3",IF(AND(F135="F",D135&gt;=65),"F&gt;65",IF(AND(F135="F",D135&gt;=55),"F&gt;55",IF(AND(F135="F",D135&gt;=45),"F&gt;45",IF(AND(F135="F",D135&gt;=35),"F&gt;35",""))))))</f>
        <v/>
      </c>
      <c r="M135" s="9">
        <f>IF(ISNA(VLOOKUP(G135,'[1]TIME KEEPING'!$C$1:$E$65536,3,FALSE))=FALSE,VLOOKUP(G135,'[1]TIME KEEPING'!$C$1:$E$65536,3,FALSE),"")</f>
        <v>134</v>
      </c>
      <c r="N135" s="10">
        <f>IF(ISNA(VLOOKUP(G135,'[1]TIME KEEPING'!$C$1:$E$65536,2,FALSE))=FALSE,VLOOKUP(G135,'[1]TIME KEEPING'!$C$1:$E$65536,2,FALSE),TIMEVALUE("11:59:59"))</f>
        <v>3.2569560185185184E-2</v>
      </c>
    </row>
    <row r="136" spans="1:14" ht="15" x14ac:dyDescent="0.25">
      <c r="A136" t="s">
        <v>141</v>
      </c>
      <c r="B136" t="s">
        <v>43</v>
      </c>
      <c r="C136" s="7" t="str">
        <f>B136&amp;" "&amp;A136</f>
        <v>Andrew Smith</v>
      </c>
      <c r="D136">
        <v>45</v>
      </c>
      <c r="E136" t="s">
        <v>206</v>
      </c>
      <c r="F136" t="s">
        <v>17</v>
      </c>
      <c r="G136">
        <v>349</v>
      </c>
      <c r="H136" s="9"/>
      <c r="I136" s="9" t="str">
        <f>IF(K136&lt;&gt;"",K136,IF(L136&lt;&gt;"",L136,""))</f>
        <v>M&gt;40</v>
      </c>
      <c r="J136" s="9" t="str">
        <f>IF(M136&lt;&gt;"","Y","")</f>
        <v>Y</v>
      </c>
      <c r="K136" s="9" t="str">
        <f>IF(D136="","",IF(OR(ISNA(VLOOKUP(C136,T3Male,2,FALSE))=FALSE,ISNA(VLOOKUP(C136,T3Fem,2,FALSE))=FALSE),"Top 3",IF(AND(F136="M",D136&gt;=70),"M&gt;70",IF(AND(F136="M",D136&gt;=40),"M&gt;"&amp;ROUNDDOWN(D136/10,0)*10,""))))</f>
        <v>M&gt;40</v>
      </c>
      <c r="L136" s="9" t="str">
        <f>IF(D136="","",IF(OR(ISNA(VLOOKUP(C136,T3Male,2,FALSE))=FALSE,ISNA(VLOOKUP(C136,T3Fem,2,FALSE))=FALSE),"Top 3",IF(AND(F136="F",D136&gt;=65),"F&gt;65",IF(AND(F136="F",D136&gt;=55),"F&gt;55",IF(AND(F136="F",D136&gt;=45),"F&gt;45",IF(AND(F136="F",D136&gt;=35),"F&gt;35",""))))))</f>
        <v/>
      </c>
      <c r="M136" s="9">
        <f>IF(ISNA(VLOOKUP(G136,'[1]TIME KEEPING'!$C$1:$E$65536,3,FALSE))=FALSE,VLOOKUP(G136,'[1]TIME KEEPING'!$C$1:$E$65536,3,FALSE),"")</f>
        <v>135</v>
      </c>
      <c r="N136" s="10">
        <f>IF(ISNA(VLOOKUP(G136,'[1]TIME KEEPING'!$C$1:$E$65536,2,FALSE))=FALSE,VLOOKUP(G136,'[1]TIME KEEPING'!$C$1:$E$65536,2,FALSE),TIMEVALUE("11:59:59"))</f>
        <v>3.2593749999999998E-2</v>
      </c>
    </row>
    <row r="137" spans="1:14" ht="15" x14ac:dyDescent="0.25">
      <c r="A137" t="s">
        <v>346</v>
      </c>
      <c r="B137" t="s">
        <v>347</v>
      </c>
      <c r="C137" s="7" t="str">
        <f>B137&amp;" "&amp;A137</f>
        <v>Duncan Schofield</v>
      </c>
      <c r="D137">
        <v>32</v>
      </c>
      <c r="E137" t="s">
        <v>206</v>
      </c>
      <c r="F137" t="s">
        <v>17</v>
      </c>
      <c r="G137">
        <v>337</v>
      </c>
      <c r="H137" s="9"/>
      <c r="I137" s="9" t="str">
        <f>IF(K137&lt;&gt;"",K137,IF(L137&lt;&gt;"",L137,""))</f>
        <v/>
      </c>
      <c r="J137" s="9" t="str">
        <f>IF(M137&lt;&gt;"","Y","")</f>
        <v>Y</v>
      </c>
      <c r="K137" s="9" t="str">
        <f>IF(D137="","",IF(OR(ISNA(VLOOKUP(C137,T3Male,2,FALSE))=FALSE,ISNA(VLOOKUP(C137,T3Fem,2,FALSE))=FALSE),"Top 3",IF(AND(F137="M",D137&gt;=70),"M&gt;70",IF(AND(F137="M",D137&gt;=40),"M&gt;"&amp;ROUNDDOWN(D137/10,0)*10,""))))</f>
        <v/>
      </c>
      <c r="L137" s="9" t="str">
        <f>IF(D137="","",IF(OR(ISNA(VLOOKUP(C137,T3Male,2,FALSE))=FALSE,ISNA(VLOOKUP(C137,T3Fem,2,FALSE))=FALSE),"Top 3",IF(AND(F137="F",D137&gt;=65),"F&gt;65",IF(AND(F137="F",D137&gt;=55),"F&gt;55",IF(AND(F137="F",D137&gt;=45),"F&gt;45",IF(AND(F137="F",D137&gt;=35),"F&gt;35",""))))))</f>
        <v/>
      </c>
      <c r="M137" s="9">
        <f>IF(ISNA(VLOOKUP(G137,'[1]TIME KEEPING'!$C$1:$E$65536,3,FALSE))=FALSE,VLOOKUP(G137,'[1]TIME KEEPING'!$C$1:$E$65536,3,FALSE),"")</f>
        <v>136</v>
      </c>
      <c r="N137" s="10">
        <f>IF(ISNA(VLOOKUP(G137,'[1]TIME KEEPING'!$C$1:$E$65536,2,FALSE))=FALSE,VLOOKUP(G137,'[1]TIME KEEPING'!$C$1:$E$65536,2,FALSE),TIMEVALUE("11:59:59"))</f>
        <v>3.2640046296296292E-2</v>
      </c>
    </row>
    <row r="138" spans="1:14" ht="15" x14ac:dyDescent="0.25">
      <c r="A138" t="s">
        <v>301</v>
      </c>
      <c r="B138" t="s">
        <v>61</v>
      </c>
      <c r="C138" s="7" t="str">
        <f>B138&amp;" "&amp;A138</f>
        <v>Alan Lumb</v>
      </c>
      <c r="D138">
        <v>32</v>
      </c>
      <c r="E138" t="s">
        <v>206</v>
      </c>
      <c r="F138" t="s">
        <v>17</v>
      </c>
      <c r="G138">
        <v>293</v>
      </c>
      <c r="H138" s="9"/>
      <c r="I138" s="9" t="str">
        <f>IF(K138&lt;&gt;"",K138,IF(L138&lt;&gt;"",L138,""))</f>
        <v/>
      </c>
      <c r="J138" s="9" t="str">
        <f>IF(M138&lt;&gt;"","Y","")</f>
        <v>Y</v>
      </c>
      <c r="K138" s="9" t="str">
        <f>IF(D138="","",IF(OR(ISNA(VLOOKUP(C138,T3Male,2,FALSE))=FALSE,ISNA(VLOOKUP(C138,T3Fem,2,FALSE))=FALSE),"Top 3",IF(AND(F138="M",D138&gt;=70),"M&gt;70",IF(AND(F138="M",D138&gt;=40),"M&gt;"&amp;ROUNDDOWN(D138/10,0)*10,""))))</f>
        <v/>
      </c>
      <c r="L138" s="9" t="str">
        <f>IF(D138="","",IF(OR(ISNA(VLOOKUP(C138,T3Male,2,FALSE))=FALSE,ISNA(VLOOKUP(C138,T3Fem,2,FALSE))=FALSE),"Top 3",IF(AND(F138="F",D138&gt;=65),"F&gt;65",IF(AND(F138="F",D138&gt;=55),"F&gt;55",IF(AND(F138="F",D138&gt;=45),"F&gt;45",IF(AND(F138="F",D138&gt;=35),"F&gt;35",""))))))</f>
        <v/>
      </c>
      <c r="M138" s="9">
        <f>IF(ISNA(VLOOKUP(G138,'[1]TIME KEEPING'!$C$1:$E$65536,3,FALSE))=FALSE,VLOOKUP(G138,'[1]TIME KEEPING'!$C$1:$E$65536,3,FALSE),"")</f>
        <v>137</v>
      </c>
      <c r="N138" s="10">
        <f>IF(ISNA(VLOOKUP(G138,'[1]TIME KEEPING'!$C$1:$E$65536,2,FALSE))=FALSE,VLOOKUP(G138,'[1]TIME KEEPING'!$C$1:$E$65536,2,FALSE),TIMEVALUE("11:59:59"))</f>
        <v>3.2660069444444446E-2</v>
      </c>
    </row>
    <row r="139" spans="1:14" ht="15" x14ac:dyDescent="0.25">
      <c r="A139" t="s">
        <v>265</v>
      </c>
      <c r="B139" t="s">
        <v>75</v>
      </c>
      <c r="C139" s="7" t="str">
        <f>B139&amp;" "&amp;A139</f>
        <v>John Gude</v>
      </c>
      <c r="D139">
        <v>37</v>
      </c>
      <c r="E139" t="s">
        <v>206</v>
      </c>
      <c r="F139" t="s">
        <v>17</v>
      </c>
      <c r="G139">
        <v>256</v>
      </c>
      <c r="H139" s="9"/>
      <c r="I139" s="9" t="str">
        <f>IF(K139&lt;&gt;"",K139,IF(L139&lt;&gt;"",L139,""))</f>
        <v/>
      </c>
      <c r="J139" s="9" t="str">
        <f>IF(M139&lt;&gt;"","Y","")</f>
        <v>Y</v>
      </c>
      <c r="K139" s="9" t="str">
        <f>IF(D139="","",IF(OR(ISNA(VLOOKUP(C139,T3Male,2,FALSE))=FALSE,ISNA(VLOOKUP(C139,T3Fem,2,FALSE))=FALSE),"Top 3",IF(AND(F139="M",D139&gt;=70),"M&gt;70",IF(AND(F139="M",D139&gt;=40),"M&gt;"&amp;ROUNDDOWN(D139/10,0)*10,""))))</f>
        <v/>
      </c>
      <c r="L139" s="9" t="str">
        <f>IF(D139="","",IF(OR(ISNA(VLOOKUP(C139,T3Male,2,FALSE))=FALSE,ISNA(VLOOKUP(C139,T3Fem,2,FALSE))=FALSE),"Top 3",IF(AND(F139="F",D139&gt;=65),"F&gt;65",IF(AND(F139="F",D139&gt;=55),"F&gt;55",IF(AND(F139="F",D139&gt;=45),"F&gt;45",IF(AND(F139="F",D139&gt;=35),"F&gt;35",""))))))</f>
        <v/>
      </c>
      <c r="M139" s="9">
        <f>IF(ISNA(VLOOKUP(G139,'[1]TIME KEEPING'!$C$1:$E$65536,3,FALSE))=FALSE,VLOOKUP(G139,'[1]TIME KEEPING'!$C$1:$E$65536,3,FALSE),"")</f>
        <v>138</v>
      </c>
      <c r="N139" s="10">
        <f>IF(ISNA(VLOOKUP(G139,'[1]TIME KEEPING'!$C$1:$E$65536,2,FALSE))=FALSE,VLOOKUP(G139,'[1]TIME KEEPING'!$C$1:$E$65536,2,FALSE),TIMEVALUE("11:59:59"))</f>
        <v>3.27037037037037E-2</v>
      </c>
    </row>
    <row r="140" spans="1:14" ht="15" x14ac:dyDescent="0.25">
      <c r="A140" t="s">
        <v>73</v>
      </c>
      <c r="B140" t="s">
        <v>151</v>
      </c>
      <c r="C140" s="7" t="str">
        <f>B140&amp;" "&amp;A140</f>
        <v>Paul Lee</v>
      </c>
      <c r="D140">
        <v>43</v>
      </c>
      <c r="E140" t="s">
        <v>206</v>
      </c>
      <c r="F140" t="s">
        <v>17</v>
      </c>
      <c r="G140">
        <v>292</v>
      </c>
      <c r="H140" s="9"/>
      <c r="I140" s="9" t="str">
        <f>IF(K140&lt;&gt;"",K140,IF(L140&lt;&gt;"",L140,""))</f>
        <v>M&gt;40</v>
      </c>
      <c r="J140" s="9" t="str">
        <f>IF(M140&lt;&gt;"","Y","")</f>
        <v>Y</v>
      </c>
      <c r="K140" s="9" t="str">
        <f>IF(D140="","",IF(OR(ISNA(VLOOKUP(C140,T3Male,2,FALSE))=FALSE,ISNA(VLOOKUP(C140,T3Fem,2,FALSE))=FALSE),"Top 3",IF(AND(F140="M",D140&gt;=70),"M&gt;70",IF(AND(F140="M",D140&gt;=40),"M&gt;"&amp;ROUNDDOWN(D140/10,0)*10,""))))</f>
        <v>M&gt;40</v>
      </c>
      <c r="L140" s="9" t="str">
        <f>IF(D140="","",IF(OR(ISNA(VLOOKUP(C140,T3Male,2,FALSE))=FALSE,ISNA(VLOOKUP(C140,T3Fem,2,FALSE))=FALSE),"Top 3",IF(AND(F140="F",D140&gt;=65),"F&gt;65",IF(AND(F140="F",D140&gt;=55),"F&gt;55",IF(AND(F140="F",D140&gt;=45),"F&gt;45",IF(AND(F140="F",D140&gt;=35),"F&gt;35",""))))))</f>
        <v/>
      </c>
      <c r="M140" s="9">
        <f>IF(ISNA(VLOOKUP(G140,'[1]TIME KEEPING'!$C$1:$E$65536,3,FALSE))=FALSE,VLOOKUP(G140,'[1]TIME KEEPING'!$C$1:$E$65536,3,FALSE),"")</f>
        <v>139</v>
      </c>
      <c r="N140" s="10">
        <f>IF(ISNA(VLOOKUP(G140,'[1]TIME KEEPING'!$C$1:$E$65536,2,FALSE))=FALSE,VLOOKUP(G140,'[1]TIME KEEPING'!$C$1:$E$65536,2,FALSE),TIMEVALUE("11:59:59"))</f>
        <v>3.2714699074074073E-2</v>
      </c>
    </row>
    <row r="141" spans="1:14" ht="15" x14ac:dyDescent="0.25">
      <c r="A141" t="s">
        <v>383</v>
      </c>
      <c r="B141" t="s">
        <v>384</v>
      </c>
      <c r="C141" s="7" t="str">
        <f>B141&amp;" "&amp;A141</f>
        <v>Fraser Yelland</v>
      </c>
      <c r="D141">
        <v>39</v>
      </c>
      <c r="E141" t="s">
        <v>206</v>
      </c>
      <c r="F141" t="s">
        <v>17</v>
      </c>
      <c r="G141">
        <v>378</v>
      </c>
      <c r="H141" s="9" t="s">
        <v>67</v>
      </c>
      <c r="I141" s="9" t="str">
        <f>IF(K141&lt;&gt;"",K141,IF(L141&lt;&gt;"",L141,""))</f>
        <v/>
      </c>
      <c r="J141" s="9" t="str">
        <f>IF(M141&lt;&gt;"","Y","")</f>
        <v>Y</v>
      </c>
      <c r="K141" s="9" t="str">
        <f>IF(D141="","",IF(OR(ISNA(VLOOKUP(C141,T3Male,2,FALSE))=FALSE,ISNA(VLOOKUP(C141,T3Fem,2,FALSE))=FALSE),"Top 3",IF(AND(F141="M",D141&gt;=70),"M&gt;70",IF(AND(F141="M",D141&gt;=40),"M&gt;"&amp;ROUNDDOWN(D141/10,0)*10,""))))</f>
        <v/>
      </c>
      <c r="L141" s="9" t="str">
        <f>IF(D141="","",IF(OR(ISNA(VLOOKUP(C141,T3Male,2,FALSE))=FALSE,ISNA(VLOOKUP(C141,T3Fem,2,FALSE))=FALSE),"Top 3",IF(AND(F141="F",D141&gt;=65),"F&gt;65",IF(AND(F141="F",D141&gt;=55),"F&gt;55",IF(AND(F141="F",D141&gt;=45),"F&gt;45",IF(AND(F141="F",D141&gt;=35),"F&gt;35",""))))))</f>
        <v/>
      </c>
      <c r="M141" s="9">
        <f>IF(ISNA(VLOOKUP(G141,'[1]TIME KEEPING'!$C$1:$E$65536,3,FALSE))=FALSE,VLOOKUP(G141,'[1]TIME KEEPING'!$C$1:$E$65536,3,FALSE),"")</f>
        <v>140</v>
      </c>
      <c r="N141" s="10">
        <f>IF(ISNA(VLOOKUP(G141,'[1]TIME KEEPING'!$C$1:$E$65536,2,FALSE))=FALSE,VLOOKUP(G141,'[1]TIME KEEPING'!$C$1:$E$65536,2,FALSE),TIMEVALUE("11:59:59"))</f>
        <v>3.2752546296296293E-2</v>
      </c>
    </row>
    <row r="142" spans="1:14" ht="15" x14ac:dyDescent="0.25">
      <c r="A142" t="s">
        <v>144</v>
      </c>
      <c r="B142" t="s">
        <v>48</v>
      </c>
      <c r="C142" s="7" t="str">
        <f>B142&amp;" "&amp;A142</f>
        <v>Philip Jackson</v>
      </c>
      <c r="D142">
        <v>64</v>
      </c>
      <c r="E142" t="s">
        <v>145</v>
      </c>
      <c r="F142" t="s">
        <v>17</v>
      </c>
      <c r="G142">
        <v>167</v>
      </c>
      <c r="H142" s="9"/>
      <c r="I142" s="9" t="str">
        <f>IF(K142&lt;&gt;"",K142,IF(L142&lt;&gt;"",L142,""))</f>
        <v>M&gt;60</v>
      </c>
      <c r="J142" s="9" t="str">
        <f>IF(M142&lt;&gt;"","Y","")</f>
        <v>Y</v>
      </c>
      <c r="K142" s="9" t="str">
        <f>IF(D142="","",IF(OR(ISNA(VLOOKUP(C142,T3Male,2,FALSE))=FALSE,ISNA(VLOOKUP(C142,T3Fem,2,FALSE))=FALSE),"Top 3",IF(AND(F142="M",D142&gt;=70),"M&gt;70",IF(AND(F142="M",D142&gt;=40),"M&gt;"&amp;ROUNDDOWN(D142/10,0)*10,""))))</f>
        <v>M&gt;60</v>
      </c>
      <c r="L142" s="9" t="str">
        <f>IF(D142="","",IF(OR(ISNA(VLOOKUP(C142,T3Male,2,FALSE))=FALSE,ISNA(VLOOKUP(C142,T3Fem,2,FALSE))=FALSE),"Top 3",IF(AND(F142="F",D142&gt;=65),"F&gt;65",IF(AND(F142="F",D142&gt;=55),"F&gt;55",IF(AND(F142="F",D142&gt;=45),"F&gt;45",IF(AND(F142="F",D142&gt;=35),"F&gt;35",""))))))</f>
        <v/>
      </c>
      <c r="M142" s="9">
        <f>IF(ISNA(VLOOKUP(G142,'[1]TIME KEEPING'!$C$1:$E$65536,3,FALSE))=FALSE,VLOOKUP(G142,'[1]TIME KEEPING'!$C$1:$E$65536,3,FALSE),"")</f>
        <v>141</v>
      </c>
      <c r="N142" s="10">
        <f>IF(ISNA(VLOOKUP(G142,'[1]TIME KEEPING'!$C$1:$E$65536,2,FALSE))=FALSE,VLOOKUP(G142,'[1]TIME KEEPING'!$C$1:$E$65536,2,FALSE),TIMEVALUE("11:59:59"))</f>
        <v>3.2775115740740747E-2</v>
      </c>
    </row>
    <row r="143" spans="1:14" ht="15" x14ac:dyDescent="0.25">
      <c r="A143" t="s">
        <v>157</v>
      </c>
      <c r="B143" t="s">
        <v>158</v>
      </c>
      <c r="C143" s="7" t="str">
        <f>B143&amp;" "&amp;A143</f>
        <v>Substitute Runner</v>
      </c>
      <c r="D143">
        <v>36</v>
      </c>
      <c r="E143" t="s">
        <v>156</v>
      </c>
      <c r="F143" t="s">
        <v>17</v>
      </c>
      <c r="G143">
        <v>176</v>
      </c>
      <c r="H143" s="9"/>
      <c r="I143" s="9" t="str">
        <f>IF(K143&lt;&gt;"",K143,IF(L143&lt;&gt;"",L143,""))</f>
        <v/>
      </c>
      <c r="J143" s="9" t="str">
        <f>IF(M143&lt;&gt;"","Y","")</f>
        <v>Y</v>
      </c>
      <c r="K143" s="9" t="str">
        <f>IF(D143="","",IF(OR(ISNA(VLOOKUP(C143,T3Male,2,FALSE))=FALSE,ISNA(VLOOKUP(C143,T3Fem,2,FALSE))=FALSE),"Top 3",IF(AND(F143="M",D143&gt;=70),"M&gt;70",IF(AND(F143="M",D143&gt;=40),"M&gt;"&amp;ROUNDDOWN(D143/10,0)*10,""))))</f>
        <v/>
      </c>
      <c r="L143" s="9" t="str">
        <f>IF(D143="","",IF(OR(ISNA(VLOOKUP(C143,T3Male,2,FALSE))=FALSE,ISNA(VLOOKUP(C143,T3Fem,2,FALSE))=FALSE),"Top 3",IF(AND(F143="F",D143&gt;=65),"F&gt;65",IF(AND(F143="F",D143&gt;=55),"F&gt;55",IF(AND(F143="F",D143&gt;=45),"F&gt;45",IF(AND(F143="F",D143&gt;=35),"F&gt;35",""))))))</f>
        <v/>
      </c>
      <c r="M143" s="9">
        <f>IF(ISNA(VLOOKUP(G143,'[1]TIME KEEPING'!$C$1:$E$65536,3,FALSE))=FALSE,VLOOKUP(G143,'[1]TIME KEEPING'!$C$1:$E$65536,3,FALSE),"")</f>
        <v>142</v>
      </c>
      <c r="N143" s="10">
        <f>IF(ISNA(VLOOKUP(G143,'[1]TIME KEEPING'!$C$1:$E$65536,2,FALSE))=FALSE,VLOOKUP(G143,'[1]TIME KEEPING'!$C$1:$E$65536,2,FALSE),TIMEVALUE("11:59:59"))</f>
        <v>3.2840162037037039E-2</v>
      </c>
    </row>
    <row r="144" spans="1:14" ht="15" x14ac:dyDescent="0.25">
      <c r="A144" t="s">
        <v>408</v>
      </c>
      <c r="B144" t="s">
        <v>19</v>
      </c>
      <c r="C144" s="7" t="str">
        <f>B144&amp;" "&amp;A144</f>
        <v>Richard Thorneycroft</v>
      </c>
      <c r="D144">
        <v>61</v>
      </c>
      <c r="E144" t="s">
        <v>404</v>
      </c>
      <c r="F144" t="s">
        <v>17</v>
      </c>
      <c r="G144">
        <v>397</v>
      </c>
      <c r="H144" s="9"/>
      <c r="I144" s="9" t="str">
        <f>IF(K144&lt;&gt;"",K144,IF(L144&lt;&gt;"",L144,""))</f>
        <v>M&gt;60</v>
      </c>
      <c r="J144" s="9" t="str">
        <f>IF(M144&lt;&gt;"","Y","")</f>
        <v>Y</v>
      </c>
      <c r="K144" s="9" t="str">
        <f>IF(D144="","",IF(OR(ISNA(VLOOKUP(C144,T3Male,2,FALSE))=FALSE,ISNA(VLOOKUP(C144,T3Fem,2,FALSE))=FALSE),"Top 3",IF(AND(F144="M",D144&gt;=70),"M&gt;70",IF(AND(F144="M",D144&gt;=40),"M&gt;"&amp;ROUNDDOWN(D144/10,0)*10,""))))</f>
        <v>M&gt;60</v>
      </c>
      <c r="L144" s="9" t="str">
        <f>IF(D144="","",IF(OR(ISNA(VLOOKUP(C144,T3Male,2,FALSE))=FALSE,ISNA(VLOOKUP(C144,T3Fem,2,FALSE))=FALSE),"Top 3",IF(AND(F144="F",D144&gt;=65),"F&gt;65",IF(AND(F144="F",D144&gt;=55),"F&gt;55",IF(AND(F144="F",D144&gt;=45),"F&gt;45",IF(AND(F144="F",D144&gt;=35),"F&gt;35",""))))))</f>
        <v/>
      </c>
      <c r="M144" s="9">
        <f>IF(ISNA(VLOOKUP(G144,'[1]TIME KEEPING'!$C$1:$E$65536,3,FALSE))=FALSE,VLOOKUP(G144,'[1]TIME KEEPING'!$C$1:$E$65536,3,FALSE),"")</f>
        <v>143</v>
      </c>
      <c r="N144" s="10">
        <f>IF(ISNA(VLOOKUP(G144,'[1]TIME KEEPING'!$C$1:$E$65536,2,FALSE))=FALSE,VLOOKUP(G144,'[1]TIME KEEPING'!$C$1:$E$65536,2,FALSE),TIMEVALUE("11:59:59"))</f>
        <v>3.2861458333333336E-2</v>
      </c>
    </row>
    <row r="145" spans="1:14" ht="15" x14ac:dyDescent="0.25">
      <c r="A145" t="s">
        <v>159</v>
      </c>
      <c r="B145" t="s">
        <v>19</v>
      </c>
      <c r="C145" s="7" t="str">
        <f>B145&amp;" "&amp;A145</f>
        <v>Richard Freer</v>
      </c>
      <c r="D145">
        <v>49</v>
      </c>
      <c r="E145" t="s">
        <v>156</v>
      </c>
      <c r="F145" t="s">
        <v>17</v>
      </c>
      <c r="G145">
        <v>177</v>
      </c>
      <c r="H145" s="9"/>
      <c r="I145" s="9" t="str">
        <f>IF(K145&lt;&gt;"",K145,IF(L145&lt;&gt;"",L145,""))</f>
        <v>M&gt;40</v>
      </c>
      <c r="J145" s="9" t="str">
        <f>IF(M145&lt;&gt;"","Y","")</f>
        <v>Y</v>
      </c>
      <c r="K145" s="9" t="str">
        <f>IF(D145="","",IF(OR(ISNA(VLOOKUP(C145,T3Male,2,FALSE))=FALSE,ISNA(VLOOKUP(C145,T3Fem,2,FALSE))=FALSE),"Top 3",IF(AND(F145="M",D145&gt;=70),"M&gt;70",IF(AND(F145="M",D145&gt;=40),"M&gt;"&amp;ROUNDDOWN(D145/10,0)*10,""))))</f>
        <v>M&gt;40</v>
      </c>
      <c r="L145" s="9" t="str">
        <f>IF(D145="","",IF(OR(ISNA(VLOOKUP(C145,T3Male,2,FALSE))=FALSE,ISNA(VLOOKUP(C145,T3Fem,2,FALSE))=FALSE),"Top 3",IF(AND(F145="F",D145&gt;=65),"F&gt;65",IF(AND(F145="F",D145&gt;=55),"F&gt;55",IF(AND(F145="F",D145&gt;=45),"F&gt;45",IF(AND(F145="F",D145&gt;=35),"F&gt;35",""))))))</f>
        <v/>
      </c>
      <c r="M145" s="9">
        <f>IF(ISNA(VLOOKUP(G145,'[1]TIME KEEPING'!$C$1:$E$65536,3,FALSE))=FALSE,VLOOKUP(G145,'[1]TIME KEEPING'!$C$1:$E$65536,3,FALSE),"")</f>
        <v>144</v>
      </c>
      <c r="N145" s="10">
        <f>IF(ISNA(VLOOKUP(G145,'[1]TIME KEEPING'!$C$1:$E$65536,2,FALSE))=FALSE,VLOOKUP(G145,'[1]TIME KEEPING'!$C$1:$E$65536,2,FALSE),TIMEVALUE("11:59:59"))</f>
        <v>3.2875000000000001E-2</v>
      </c>
    </row>
    <row r="146" spans="1:14" ht="15" x14ac:dyDescent="0.25">
      <c r="A146" t="s">
        <v>189</v>
      </c>
      <c r="B146" t="s">
        <v>24</v>
      </c>
      <c r="C146" s="7" t="str">
        <f>B146&amp;" "&amp;A146</f>
        <v>David Waite</v>
      </c>
      <c r="D146">
        <v>50</v>
      </c>
      <c r="E146" t="s">
        <v>190</v>
      </c>
      <c r="F146" t="s">
        <v>17</v>
      </c>
      <c r="G146">
        <v>197</v>
      </c>
      <c r="H146" s="9"/>
      <c r="I146" s="9" t="str">
        <f>IF(K146&lt;&gt;"",K146,IF(L146&lt;&gt;"",L146,""))</f>
        <v>M&gt;50</v>
      </c>
      <c r="J146" s="9" t="str">
        <f>IF(M146&lt;&gt;"","Y","")</f>
        <v>Y</v>
      </c>
      <c r="K146" s="9" t="str">
        <f>IF(D146="","",IF(OR(ISNA(VLOOKUP(C146,T3Male,2,FALSE))=FALSE,ISNA(VLOOKUP(C146,T3Fem,2,FALSE))=FALSE),"Top 3",IF(AND(F146="M",D146&gt;=70),"M&gt;70",IF(AND(F146="M",D146&gt;=40),"M&gt;"&amp;ROUNDDOWN(D146/10,0)*10,""))))</f>
        <v>M&gt;50</v>
      </c>
      <c r="L146" s="9" t="str">
        <f>IF(D146="","",IF(OR(ISNA(VLOOKUP(C146,T3Male,2,FALSE))=FALSE,ISNA(VLOOKUP(C146,T3Fem,2,FALSE))=FALSE),"Top 3",IF(AND(F146="F",D146&gt;=65),"F&gt;65",IF(AND(F146="F",D146&gt;=55),"F&gt;55",IF(AND(F146="F",D146&gt;=45),"F&gt;45",IF(AND(F146="F",D146&gt;=35),"F&gt;35",""))))))</f>
        <v/>
      </c>
      <c r="M146" s="9">
        <f>IF(ISNA(VLOOKUP(G146,'[1]TIME KEEPING'!$C$1:$E$65536,3,FALSE))=FALSE,VLOOKUP(G146,'[1]TIME KEEPING'!$C$1:$E$65536,3,FALSE),"")</f>
        <v>145</v>
      </c>
      <c r="N146" s="10">
        <f>IF(ISNA(VLOOKUP(G146,'[1]TIME KEEPING'!$C$1:$E$65536,2,FALSE))=FALSE,VLOOKUP(G146,'[1]TIME KEEPING'!$C$1:$E$65536,2,FALSE),TIMEVALUE("11:59:59"))</f>
        <v>3.2889236111111116E-2</v>
      </c>
    </row>
    <row r="147" spans="1:14" ht="15" x14ac:dyDescent="0.25">
      <c r="A147" t="s">
        <v>189</v>
      </c>
      <c r="B147" t="s">
        <v>461</v>
      </c>
      <c r="C147" s="7" t="str">
        <f>B147&amp;" "&amp;A147</f>
        <v>Diane Waite</v>
      </c>
      <c r="D147">
        <v>50</v>
      </c>
      <c r="E147" t="s">
        <v>190</v>
      </c>
      <c r="F147" t="s">
        <v>231</v>
      </c>
      <c r="G147">
        <v>561</v>
      </c>
      <c r="H147" s="9"/>
      <c r="I147" s="9" t="str">
        <f>IF(K147&lt;&gt;"",K147,IF(L147&lt;&gt;"",L147,""))</f>
        <v>F&gt;45</v>
      </c>
      <c r="J147" s="9" t="str">
        <f>IF(M147&lt;&gt;"","Y","")</f>
        <v>Y</v>
      </c>
      <c r="K147" s="9" t="str">
        <f>IF(D147="","",IF(OR(ISNA(VLOOKUP(C147,T3Male,2,FALSE))=FALSE,ISNA(VLOOKUP(C147,T3Fem,2,FALSE))=FALSE),"Top 3",IF(AND(F147="M",D147&gt;=70),"M&gt;70",IF(AND(F147="M",D147&gt;=40),"M&gt;"&amp;ROUNDDOWN(D147/10,0)*10,""))))</f>
        <v/>
      </c>
      <c r="L147" s="9" t="str">
        <f>IF(D147="","",IF(OR(ISNA(VLOOKUP(C147,T3Male,2,FALSE))=FALSE,ISNA(VLOOKUP(C147,T3Fem,2,FALSE))=FALSE),"Top 3",IF(AND(F147="F",D147&gt;=65),"F&gt;65",IF(AND(F147="F",D147&gt;=55),"F&gt;55",IF(AND(F147="F",D147&gt;=45),"F&gt;45",IF(AND(F147="F",D147&gt;=35),"F&gt;35",""))))))</f>
        <v>F&gt;45</v>
      </c>
      <c r="M147" s="9">
        <f>IF(ISNA(VLOOKUP(G147,'[1]TIME KEEPING'!$C$1:$E$65536,3,FALSE))=FALSE,VLOOKUP(G147,'[1]TIME KEEPING'!$C$1:$E$65536,3,FALSE),"")</f>
        <v>146</v>
      </c>
      <c r="N147" s="10">
        <f>IF(ISNA(VLOOKUP(G147,'[1]TIME KEEPING'!$C$1:$E$65536,2,FALSE))=FALSE,VLOOKUP(G147,'[1]TIME KEEPING'!$C$1:$E$65536,2,FALSE),TIMEVALUE("11:59:59"))</f>
        <v>3.2905324074074073E-2</v>
      </c>
    </row>
    <row r="148" spans="1:14" ht="15" x14ac:dyDescent="0.25">
      <c r="A148" t="s">
        <v>357</v>
      </c>
      <c r="B148" t="s">
        <v>358</v>
      </c>
      <c r="C148" s="7" t="str">
        <f>B148&amp;" "&amp;A148</f>
        <v>Tom Stewart</v>
      </c>
      <c r="D148">
        <v>36</v>
      </c>
      <c r="E148" t="s">
        <v>206</v>
      </c>
      <c r="F148" t="s">
        <v>17</v>
      </c>
      <c r="G148">
        <v>352</v>
      </c>
      <c r="H148" s="9"/>
      <c r="I148" s="9" t="str">
        <f>IF(K148&lt;&gt;"",K148,IF(L148&lt;&gt;"",L148,""))</f>
        <v/>
      </c>
      <c r="J148" s="9" t="str">
        <f>IF(M148&lt;&gt;"","Y","")</f>
        <v>Y</v>
      </c>
      <c r="K148" s="9" t="str">
        <f>IF(D148="","",IF(OR(ISNA(VLOOKUP(C148,T3Male,2,FALSE))=FALSE,ISNA(VLOOKUP(C148,T3Fem,2,FALSE))=FALSE),"Top 3",IF(AND(F148="M",D148&gt;=70),"M&gt;70",IF(AND(F148="M",D148&gt;=40),"M&gt;"&amp;ROUNDDOWN(D148/10,0)*10,""))))</f>
        <v/>
      </c>
      <c r="L148" s="9" t="str">
        <f>IF(D148="","",IF(OR(ISNA(VLOOKUP(C148,T3Male,2,FALSE))=FALSE,ISNA(VLOOKUP(C148,T3Fem,2,FALSE))=FALSE),"Top 3",IF(AND(F148="F",D148&gt;=65),"F&gt;65",IF(AND(F148="F",D148&gt;=55),"F&gt;55",IF(AND(F148="F",D148&gt;=45),"F&gt;45",IF(AND(F148="F",D148&gt;=35),"F&gt;35",""))))))</f>
        <v/>
      </c>
      <c r="M148" s="9">
        <f>IF(ISNA(VLOOKUP(G148,'[1]TIME KEEPING'!$C$1:$E$65536,3,FALSE))=FALSE,VLOOKUP(G148,'[1]TIME KEEPING'!$C$1:$E$65536,3,FALSE),"")</f>
        <v>147</v>
      </c>
      <c r="N148" s="10">
        <f>IF(ISNA(VLOOKUP(G148,'[1]TIME KEEPING'!$C$1:$E$65536,2,FALSE))=FALSE,VLOOKUP(G148,'[1]TIME KEEPING'!$C$1:$E$65536,2,FALSE),TIMEVALUE("11:59:59"))</f>
        <v>3.2965046296296298E-2</v>
      </c>
    </row>
    <row r="149" spans="1:14" ht="15" x14ac:dyDescent="0.25">
      <c r="A149" t="s">
        <v>196</v>
      </c>
      <c r="B149" t="s">
        <v>134</v>
      </c>
      <c r="C149" s="7" t="str">
        <f>B149&amp;" "&amp;A149</f>
        <v>Michael Ward</v>
      </c>
      <c r="D149">
        <v>53</v>
      </c>
      <c r="E149" t="s">
        <v>206</v>
      </c>
      <c r="F149" t="s">
        <v>17</v>
      </c>
      <c r="G149">
        <v>366</v>
      </c>
      <c r="H149" s="9"/>
      <c r="I149" s="9" t="str">
        <f>IF(K149&lt;&gt;"",K149,IF(L149&lt;&gt;"",L149,""))</f>
        <v>M&gt;50</v>
      </c>
      <c r="J149" s="9" t="str">
        <f>IF(M149&lt;&gt;"","Y","")</f>
        <v>Y</v>
      </c>
      <c r="K149" s="9" t="str">
        <f>IF(D149="","",IF(OR(ISNA(VLOOKUP(C149,T3Male,2,FALSE))=FALSE,ISNA(VLOOKUP(C149,T3Fem,2,FALSE))=FALSE),"Top 3",IF(AND(F149="M",D149&gt;=70),"M&gt;70",IF(AND(F149="M",D149&gt;=40),"M&gt;"&amp;ROUNDDOWN(D149/10,0)*10,""))))</f>
        <v>M&gt;50</v>
      </c>
      <c r="L149" s="9" t="str">
        <f>IF(D149="","",IF(OR(ISNA(VLOOKUP(C149,T3Male,2,FALSE))=FALSE,ISNA(VLOOKUP(C149,T3Fem,2,FALSE))=FALSE),"Top 3",IF(AND(F149="F",D149&gt;=65),"F&gt;65",IF(AND(F149="F",D149&gt;=55),"F&gt;55",IF(AND(F149="F",D149&gt;=45),"F&gt;45",IF(AND(F149="F",D149&gt;=35),"F&gt;35",""))))))</f>
        <v/>
      </c>
      <c r="M149" s="9">
        <f>IF(ISNA(VLOOKUP(G149,'[1]TIME KEEPING'!$C$1:$E$65536,3,FALSE))=FALSE,VLOOKUP(G149,'[1]TIME KEEPING'!$C$1:$E$65536,3,FALSE),"")</f>
        <v>148</v>
      </c>
      <c r="N149" s="10">
        <f>IF(ISNA(VLOOKUP(G149,'[1]TIME KEEPING'!$C$1:$E$65536,2,FALSE))=FALSE,VLOOKUP(G149,'[1]TIME KEEPING'!$C$1:$E$65536,2,FALSE),TIMEVALUE("11:59:59"))</f>
        <v>3.298599537037037E-2</v>
      </c>
    </row>
    <row r="150" spans="1:14" ht="15" x14ac:dyDescent="0.25">
      <c r="A150" t="s">
        <v>352</v>
      </c>
      <c r="B150" t="s">
        <v>202</v>
      </c>
      <c r="C150" s="7" t="str">
        <f>B150&amp;" "&amp;A150</f>
        <v>Rob Slaski</v>
      </c>
      <c r="D150">
        <v>49</v>
      </c>
      <c r="E150" t="s">
        <v>206</v>
      </c>
      <c r="F150" t="s">
        <v>17</v>
      </c>
      <c r="G150">
        <v>344</v>
      </c>
      <c r="H150" s="9"/>
      <c r="I150" s="9" t="str">
        <f>IF(K150&lt;&gt;"",K150,IF(L150&lt;&gt;"",L150,""))</f>
        <v>M&gt;40</v>
      </c>
      <c r="J150" s="9" t="str">
        <f>IF(M150&lt;&gt;"","Y","")</f>
        <v>Y</v>
      </c>
      <c r="K150" s="9" t="str">
        <f>IF(D150="","",IF(OR(ISNA(VLOOKUP(C150,T3Male,2,FALSE))=FALSE,ISNA(VLOOKUP(C150,T3Fem,2,FALSE))=FALSE),"Top 3",IF(AND(F150="M",D150&gt;=70),"M&gt;70",IF(AND(F150="M",D150&gt;=40),"M&gt;"&amp;ROUNDDOWN(D150/10,0)*10,""))))</f>
        <v>M&gt;40</v>
      </c>
      <c r="L150" s="9" t="str">
        <f>IF(D150="","",IF(OR(ISNA(VLOOKUP(C150,T3Male,2,FALSE))=FALSE,ISNA(VLOOKUP(C150,T3Fem,2,FALSE))=FALSE),"Top 3",IF(AND(F150="F",D150&gt;=65),"F&gt;65",IF(AND(F150="F",D150&gt;=55),"F&gt;55",IF(AND(F150="F",D150&gt;=45),"F&gt;45",IF(AND(F150="F",D150&gt;=35),"F&gt;35",""))))))</f>
        <v/>
      </c>
      <c r="M150" s="9">
        <f>IF(ISNA(VLOOKUP(G150,'[1]TIME KEEPING'!$C$1:$E$65536,3,FALSE))=FALSE,VLOOKUP(G150,'[1]TIME KEEPING'!$C$1:$E$65536,3,FALSE),"")</f>
        <v>149</v>
      </c>
      <c r="N150" s="10">
        <f>IF(ISNA(VLOOKUP(G150,'[1]TIME KEEPING'!$C$1:$E$65536,2,FALSE))=FALSE,VLOOKUP(G150,'[1]TIME KEEPING'!$C$1:$E$65536,2,FALSE),TIMEVALUE("11:59:59"))</f>
        <v>3.2997106481481485E-2</v>
      </c>
    </row>
    <row r="151" spans="1:14" ht="15" x14ac:dyDescent="0.25">
      <c r="A151" t="s">
        <v>80</v>
      </c>
      <c r="B151" t="s">
        <v>70</v>
      </c>
      <c r="C151" s="7" t="str">
        <f>B151&amp;" "&amp;A151</f>
        <v>Dave Playforth</v>
      </c>
      <c r="D151">
        <v>51</v>
      </c>
      <c r="E151" t="s">
        <v>76</v>
      </c>
      <c r="F151" t="s">
        <v>17</v>
      </c>
      <c r="G151">
        <v>130</v>
      </c>
      <c r="H151" s="9"/>
      <c r="I151" s="9" t="str">
        <f>IF(K151&lt;&gt;"",K151,IF(L151&lt;&gt;"",L151,""))</f>
        <v>M&gt;50</v>
      </c>
      <c r="J151" s="9" t="str">
        <f>IF(M151&lt;&gt;"","Y","")</f>
        <v>Y</v>
      </c>
      <c r="K151" s="9" t="str">
        <f>IF(D151="","",IF(OR(ISNA(VLOOKUP(C151,T3Male,2,FALSE))=FALSE,ISNA(VLOOKUP(C151,T3Fem,2,FALSE))=FALSE),"Top 3",IF(AND(F151="M",D151&gt;=70),"M&gt;70",IF(AND(F151="M",D151&gt;=40),"M&gt;"&amp;ROUNDDOWN(D151/10,0)*10,""))))</f>
        <v>M&gt;50</v>
      </c>
      <c r="L151" s="9" t="str">
        <f>IF(D151="","",IF(OR(ISNA(VLOOKUP(C151,T3Male,2,FALSE))=FALSE,ISNA(VLOOKUP(C151,T3Fem,2,FALSE))=FALSE),"Top 3",IF(AND(F151="F",D151&gt;=65),"F&gt;65",IF(AND(F151="F",D151&gt;=55),"F&gt;55",IF(AND(F151="F",D151&gt;=45),"F&gt;45",IF(AND(F151="F",D151&gt;=35),"F&gt;35",""))))))</f>
        <v/>
      </c>
      <c r="M151" s="9">
        <f>IF(ISNA(VLOOKUP(G151,'[1]TIME KEEPING'!$C$1:$E$65536,3,FALSE))=FALSE,VLOOKUP(G151,'[1]TIME KEEPING'!$C$1:$E$65536,3,FALSE),"")</f>
        <v>150</v>
      </c>
      <c r="N151" s="10">
        <f>IF(ISNA(VLOOKUP(G151,'[1]TIME KEEPING'!$C$1:$E$65536,2,FALSE))=FALSE,VLOOKUP(G151,'[1]TIME KEEPING'!$C$1:$E$65536,2,FALSE),TIMEVALUE("11:59:59"))</f>
        <v>3.3009375000000001E-2</v>
      </c>
    </row>
    <row r="152" spans="1:14" ht="15" x14ac:dyDescent="0.25">
      <c r="A152" t="s">
        <v>569</v>
      </c>
      <c r="B152" t="s">
        <v>444</v>
      </c>
      <c r="C152" s="7" t="str">
        <f>B152&amp;" "&amp;A152</f>
        <v>Janet Kelly</v>
      </c>
      <c r="D152">
        <v>47</v>
      </c>
      <c r="E152" t="s">
        <v>206</v>
      </c>
      <c r="F152" t="s">
        <v>231</v>
      </c>
      <c r="G152">
        <v>626</v>
      </c>
      <c r="H152" s="9"/>
      <c r="I152" s="9" t="str">
        <f>IF(K152&lt;&gt;"",K152,IF(L152&lt;&gt;"",L152,""))</f>
        <v>F&gt;45</v>
      </c>
      <c r="J152" s="9" t="str">
        <f>IF(M152&lt;&gt;"","Y","")</f>
        <v>Y</v>
      </c>
      <c r="K152" s="9" t="str">
        <f>IF(D152="","",IF(OR(ISNA(VLOOKUP(C152,T3Male,2,FALSE))=FALSE,ISNA(VLOOKUP(C152,T3Fem,2,FALSE))=FALSE),"Top 3",IF(AND(F152="M",D152&gt;=70),"M&gt;70",IF(AND(F152="M",D152&gt;=40),"M&gt;"&amp;ROUNDDOWN(D152/10,0)*10,""))))</f>
        <v/>
      </c>
      <c r="L152" s="9" t="str">
        <f>IF(D152="","",IF(OR(ISNA(VLOOKUP(C152,T3Male,2,FALSE))=FALSE,ISNA(VLOOKUP(C152,T3Fem,2,FALSE))=FALSE),"Top 3",IF(AND(F152="F",D152&gt;=65),"F&gt;65",IF(AND(F152="F",D152&gt;=55),"F&gt;55",IF(AND(F152="F",D152&gt;=45),"F&gt;45",IF(AND(F152="F",D152&gt;=35),"F&gt;35",""))))))</f>
        <v>F&gt;45</v>
      </c>
      <c r="M152" s="9">
        <f>IF(ISNA(VLOOKUP(G152,'[1]TIME KEEPING'!$C$1:$E$65536,3,FALSE))=FALSE,VLOOKUP(G152,'[1]TIME KEEPING'!$C$1:$E$65536,3,FALSE),"")</f>
        <v>151</v>
      </c>
      <c r="N152" s="10">
        <f>IF(ISNA(VLOOKUP(G152,'[1]TIME KEEPING'!$C$1:$E$65536,2,FALSE))=FALSE,VLOOKUP(G152,'[1]TIME KEEPING'!$C$1:$E$65536,2,FALSE),TIMEVALUE("11:59:59"))</f>
        <v>3.3064814814814811E-2</v>
      </c>
    </row>
    <row r="153" spans="1:14" ht="15" x14ac:dyDescent="0.25">
      <c r="A153" t="s">
        <v>251</v>
      </c>
      <c r="B153" t="s">
        <v>252</v>
      </c>
      <c r="C153" s="7" t="str">
        <f>B153&amp;" "&amp;A153</f>
        <v>Garry Doubtfire</v>
      </c>
      <c r="D153">
        <v>58</v>
      </c>
      <c r="E153" t="s">
        <v>206</v>
      </c>
      <c r="F153" t="s">
        <v>17</v>
      </c>
      <c r="G153">
        <v>244</v>
      </c>
      <c r="H153" s="9"/>
      <c r="I153" s="9" t="str">
        <f>IF(K153&lt;&gt;"",K153,IF(L153&lt;&gt;"",L153,""))</f>
        <v>M&gt;50</v>
      </c>
      <c r="J153" s="9" t="str">
        <f>IF(M153&lt;&gt;"","Y","")</f>
        <v>Y</v>
      </c>
      <c r="K153" s="9" t="str">
        <f>IF(D153="","",IF(OR(ISNA(VLOOKUP(C153,T3Male,2,FALSE))=FALSE,ISNA(VLOOKUP(C153,T3Fem,2,FALSE))=FALSE),"Top 3",IF(AND(F153="M",D153&gt;=70),"M&gt;70",IF(AND(F153="M",D153&gt;=40),"M&gt;"&amp;ROUNDDOWN(D153/10,0)*10,""))))</f>
        <v>M&gt;50</v>
      </c>
      <c r="L153" s="9" t="str">
        <f>IF(D153="","",IF(OR(ISNA(VLOOKUP(C153,T3Male,2,FALSE))=FALSE,ISNA(VLOOKUP(C153,T3Fem,2,FALSE))=FALSE),"Top 3",IF(AND(F153="F",D153&gt;=65),"F&gt;65",IF(AND(F153="F",D153&gt;=55),"F&gt;55",IF(AND(F153="F",D153&gt;=45),"F&gt;45",IF(AND(F153="F",D153&gt;=35),"F&gt;35",""))))))</f>
        <v/>
      </c>
      <c r="M153" s="9">
        <f>IF(ISNA(VLOOKUP(G153,'[1]TIME KEEPING'!$C$1:$E$65536,3,FALSE))=FALSE,VLOOKUP(G153,'[1]TIME KEEPING'!$C$1:$E$65536,3,FALSE),"")</f>
        <v>152</v>
      </c>
      <c r="N153" s="10">
        <f>IF(ISNA(VLOOKUP(G153,'[1]TIME KEEPING'!$C$1:$E$65536,2,FALSE))=FALSE,VLOOKUP(G153,'[1]TIME KEEPING'!$C$1:$E$65536,2,FALSE),TIMEVALUE("11:59:59"))</f>
        <v>3.3071180555555559E-2</v>
      </c>
    </row>
    <row r="154" spans="1:14" ht="15" x14ac:dyDescent="0.25">
      <c r="A154" t="s">
        <v>487</v>
      </c>
      <c r="B154" t="s">
        <v>488</v>
      </c>
      <c r="C154" s="7" t="str">
        <f>B154&amp;" "&amp;A154</f>
        <v>Wanda Macdonald</v>
      </c>
      <c r="D154">
        <v>53</v>
      </c>
      <c r="E154" t="s">
        <v>169</v>
      </c>
      <c r="F154" t="s">
        <v>231</v>
      </c>
      <c r="G154">
        <v>556</v>
      </c>
      <c r="H154" s="9"/>
      <c r="I154" s="9" t="str">
        <f>IF(K154&lt;&gt;"",K154,IF(L154&lt;&gt;"",L154,""))</f>
        <v>F&gt;45</v>
      </c>
      <c r="J154" s="9" t="str">
        <f>IF(M154&lt;&gt;"","Y","")</f>
        <v>Y</v>
      </c>
      <c r="K154" s="9" t="str">
        <f>IF(D154="","",IF(OR(ISNA(VLOOKUP(C154,T3Male,2,FALSE))=FALSE,ISNA(VLOOKUP(C154,T3Fem,2,FALSE))=FALSE),"Top 3",IF(AND(F154="M",D154&gt;=70),"M&gt;70",IF(AND(F154="M",D154&gt;=40),"M&gt;"&amp;ROUNDDOWN(D154/10,0)*10,""))))</f>
        <v/>
      </c>
      <c r="L154" s="9" t="str">
        <f>IF(D154="","",IF(OR(ISNA(VLOOKUP(C154,T3Male,2,FALSE))=FALSE,ISNA(VLOOKUP(C154,T3Fem,2,FALSE))=FALSE),"Top 3",IF(AND(F154="F",D154&gt;=65),"F&gt;65",IF(AND(F154="F",D154&gt;=55),"F&gt;55",IF(AND(F154="F",D154&gt;=45),"F&gt;45",IF(AND(F154="F",D154&gt;=35),"F&gt;35",""))))))</f>
        <v>F&gt;45</v>
      </c>
      <c r="M154" s="9">
        <f>IF(ISNA(VLOOKUP(G154,'[1]TIME KEEPING'!$C$1:$E$65536,3,FALSE))=FALSE,VLOOKUP(G154,'[1]TIME KEEPING'!$C$1:$E$65536,3,FALSE),"")</f>
        <v>153</v>
      </c>
      <c r="N154" s="10">
        <f>IF(ISNA(VLOOKUP(G154,'[1]TIME KEEPING'!$C$1:$E$65536,2,FALSE))=FALSE,VLOOKUP(G154,'[1]TIME KEEPING'!$C$1:$E$65536,2,FALSE),TIMEVALUE("11:59:59"))</f>
        <v>3.3082407407407408E-2</v>
      </c>
    </row>
    <row r="155" spans="1:14" ht="15" x14ac:dyDescent="0.25">
      <c r="A155" t="s">
        <v>160</v>
      </c>
      <c r="B155" t="s">
        <v>161</v>
      </c>
      <c r="C155" s="7" t="str">
        <f>B155&amp;" "&amp;A155</f>
        <v>Stephen Headley</v>
      </c>
      <c r="D155">
        <v>51</v>
      </c>
      <c r="E155" t="s">
        <v>156</v>
      </c>
      <c r="F155" t="s">
        <v>17</v>
      </c>
      <c r="G155">
        <v>178</v>
      </c>
      <c r="H155" s="9"/>
      <c r="I155" s="9" t="str">
        <f>IF(K155&lt;&gt;"",K155,IF(L155&lt;&gt;"",L155,""))</f>
        <v>M&gt;50</v>
      </c>
      <c r="J155" s="9" t="str">
        <f>IF(M155&lt;&gt;"","Y","")</f>
        <v>Y</v>
      </c>
      <c r="K155" s="9" t="str">
        <f>IF(D155="","",IF(OR(ISNA(VLOOKUP(C155,T3Male,2,FALSE))=FALSE,ISNA(VLOOKUP(C155,T3Fem,2,FALSE))=FALSE),"Top 3",IF(AND(F155="M",D155&gt;=70),"M&gt;70",IF(AND(F155="M",D155&gt;=40),"M&gt;"&amp;ROUNDDOWN(D155/10,0)*10,""))))</f>
        <v>M&gt;50</v>
      </c>
      <c r="L155" s="9" t="str">
        <f>IF(D155="","",IF(OR(ISNA(VLOOKUP(C155,T3Male,2,FALSE))=FALSE,ISNA(VLOOKUP(C155,T3Fem,2,FALSE))=FALSE),"Top 3",IF(AND(F155="F",D155&gt;=65),"F&gt;65",IF(AND(F155="F",D155&gt;=55),"F&gt;55",IF(AND(F155="F",D155&gt;=45),"F&gt;45",IF(AND(F155="F",D155&gt;=35),"F&gt;35",""))))))</f>
        <v/>
      </c>
      <c r="M155" s="9">
        <f>IF(ISNA(VLOOKUP(G155,'[1]TIME KEEPING'!$C$1:$E$65536,3,FALSE))=FALSE,VLOOKUP(G155,'[1]TIME KEEPING'!$C$1:$E$65536,3,FALSE),"")</f>
        <v>154</v>
      </c>
      <c r="N155" s="10">
        <f>IF(ISNA(VLOOKUP(G155,'[1]TIME KEEPING'!$C$1:$E$65536,2,FALSE))=FALSE,VLOOKUP(G155,'[1]TIME KEEPING'!$C$1:$E$65536,2,FALSE),TIMEVALUE("11:59:59"))</f>
        <v>3.3098148148148147E-2</v>
      </c>
    </row>
    <row r="156" spans="1:14" ht="15" x14ac:dyDescent="0.25">
      <c r="A156" t="s">
        <v>363</v>
      </c>
      <c r="B156" t="s">
        <v>115</v>
      </c>
      <c r="C156" s="7" t="str">
        <f>B156&amp;" "&amp;A156</f>
        <v>James Targett</v>
      </c>
      <c r="D156">
        <v>37</v>
      </c>
      <c r="E156" t="s">
        <v>206</v>
      </c>
      <c r="F156" t="s">
        <v>17</v>
      </c>
      <c r="G156">
        <v>355</v>
      </c>
      <c r="H156" s="9" t="s">
        <v>67</v>
      </c>
      <c r="I156" s="9" t="str">
        <f>IF(K156&lt;&gt;"",K156,IF(L156&lt;&gt;"",L156,""))</f>
        <v/>
      </c>
      <c r="J156" s="9" t="str">
        <f>IF(M156&lt;&gt;"","Y","")</f>
        <v>Y</v>
      </c>
      <c r="K156" s="9" t="str">
        <f>IF(D156="","",IF(OR(ISNA(VLOOKUP(C156,T3Male,2,FALSE))=FALSE,ISNA(VLOOKUP(C156,T3Fem,2,FALSE))=FALSE),"Top 3",IF(AND(F156="M",D156&gt;=70),"M&gt;70",IF(AND(F156="M",D156&gt;=40),"M&gt;"&amp;ROUNDDOWN(D156/10,0)*10,""))))</f>
        <v/>
      </c>
      <c r="L156" s="9" t="str">
        <f>IF(D156="","",IF(OR(ISNA(VLOOKUP(C156,T3Male,2,FALSE))=FALSE,ISNA(VLOOKUP(C156,T3Fem,2,FALSE))=FALSE),"Top 3",IF(AND(F156="F",D156&gt;=65),"F&gt;65",IF(AND(F156="F",D156&gt;=55),"F&gt;55",IF(AND(F156="F",D156&gt;=45),"F&gt;45",IF(AND(F156="F",D156&gt;=35),"F&gt;35",""))))))</f>
        <v/>
      </c>
      <c r="M156" s="9">
        <f>IF(ISNA(VLOOKUP(G156,'[1]TIME KEEPING'!$C$1:$E$65536,3,FALSE))=FALSE,VLOOKUP(G156,'[1]TIME KEEPING'!$C$1:$E$65536,3,FALSE),"")</f>
        <v>155</v>
      </c>
      <c r="N156" s="10">
        <f>IF(ISNA(VLOOKUP(G156,'[1]TIME KEEPING'!$C$1:$E$65536,2,FALSE))=FALSE,VLOOKUP(G156,'[1]TIME KEEPING'!$C$1:$E$65536,2,FALSE),TIMEVALUE("11:59:59"))</f>
        <v>3.3116435185185186E-2</v>
      </c>
    </row>
    <row r="157" spans="1:14" ht="15" x14ac:dyDescent="0.25">
      <c r="A157" t="s">
        <v>459</v>
      </c>
      <c r="B157" t="s">
        <v>460</v>
      </c>
      <c r="C157" s="7" t="str">
        <f>B157&amp;" "&amp;A157</f>
        <v>Stella Hart</v>
      </c>
      <c r="D157">
        <v>55</v>
      </c>
      <c r="E157" t="s">
        <v>104</v>
      </c>
      <c r="F157" t="s">
        <v>231</v>
      </c>
      <c r="G157">
        <v>527</v>
      </c>
      <c r="H157" s="9"/>
      <c r="I157" s="9" t="str">
        <f>IF(K157&lt;&gt;"",K157,IF(L157&lt;&gt;"",L157,""))</f>
        <v>F&gt;55</v>
      </c>
      <c r="J157" s="9" t="str">
        <f>IF(M157&lt;&gt;"","Y","")</f>
        <v>Y</v>
      </c>
      <c r="K157" s="9" t="str">
        <f>IF(D157="","",IF(OR(ISNA(VLOOKUP(C157,T3Male,2,FALSE))=FALSE,ISNA(VLOOKUP(C157,T3Fem,2,FALSE))=FALSE),"Top 3",IF(AND(F157="M",D157&gt;=70),"M&gt;70",IF(AND(F157="M",D157&gt;=40),"M&gt;"&amp;ROUNDDOWN(D157/10,0)*10,""))))</f>
        <v/>
      </c>
      <c r="L157" s="9" t="str">
        <f>IF(D157="","",IF(OR(ISNA(VLOOKUP(C157,T3Male,2,FALSE))=FALSE,ISNA(VLOOKUP(C157,T3Fem,2,FALSE))=FALSE),"Top 3",IF(AND(F157="F",D157&gt;=65),"F&gt;65",IF(AND(F157="F",D157&gt;=55),"F&gt;55",IF(AND(F157="F",D157&gt;=45),"F&gt;45",IF(AND(F157="F",D157&gt;=35),"F&gt;35",""))))))</f>
        <v>F&gt;55</v>
      </c>
      <c r="M157" s="9">
        <f>IF(ISNA(VLOOKUP(G157,'[1]TIME KEEPING'!$C$1:$E$65536,3,FALSE))=FALSE,VLOOKUP(G157,'[1]TIME KEEPING'!$C$1:$E$65536,3,FALSE),"")</f>
        <v>156</v>
      </c>
      <c r="N157" s="10">
        <f>IF(ISNA(VLOOKUP(G157,'[1]TIME KEEPING'!$C$1:$E$65536,2,FALSE))=FALSE,VLOOKUP(G157,'[1]TIME KEEPING'!$C$1:$E$65536,2,FALSE),TIMEVALUE("11:59:59"))</f>
        <v>3.3124305555555553E-2</v>
      </c>
    </row>
    <row r="158" spans="1:14" ht="15" x14ac:dyDescent="0.25">
      <c r="A158" t="s">
        <v>93</v>
      </c>
      <c r="B158" t="s">
        <v>99</v>
      </c>
      <c r="C158" s="7" t="str">
        <f>B158&amp;" "&amp;A158</f>
        <v>Graham Harper</v>
      </c>
      <c r="D158">
        <v>61</v>
      </c>
      <c r="E158" t="s">
        <v>100</v>
      </c>
      <c r="F158" t="s">
        <v>17</v>
      </c>
      <c r="G158">
        <v>141</v>
      </c>
      <c r="H158" s="9"/>
      <c r="I158" s="9" t="str">
        <f>IF(K158&lt;&gt;"",K158,IF(L158&lt;&gt;"",L158,""))</f>
        <v>M&gt;60</v>
      </c>
      <c r="J158" s="9" t="str">
        <f>IF(M158&lt;&gt;"","Y","")</f>
        <v>Y</v>
      </c>
      <c r="K158" s="9" t="str">
        <f>IF(D158="","",IF(OR(ISNA(VLOOKUP(C158,T3Male,2,FALSE))=FALSE,ISNA(VLOOKUP(C158,T3Fem,2,FALSE))=FALSE),"Top 3",IF(AND(F158="M",D158&gt;=70),"M&gt;70",IF(AND(F158="M",D158&gt;=40),"M&gt;"&amp;ROUNDDOWN(D158/10,0)*10,""))))</f>
        <v>M&gt;60</v>
      </c>
      <c r="L158" s="9" t="str">
        <f>IF(D158="","",IF(OR(ISNA(VLOOKUP(C158,T3Male,2,FALSE))=FALSE,ISNA(VLOOKUP(C158,T3Fem,2,FALSE))=FALSE),"Top 3",IF(AND(F158="F",D158&gt;=65),"F&gt;65",IF(AND(F158="F",D158&gt;=55),"F&gt;55",IF(AND(F158="F",D158&gt;=45),"F&gt;45",IF(AND(F158="F",D158&gt;=35),"F&gt;35",""))))))</f>
        <v/>
      </c>
      <c r="M158" s="9">
        <f>IF(ISNA(VLOOKUP(G158,'[1]TIME KEEPING'!$C$1:$E$65536,3,FALSE))=FALSE,VLOOKUP(G158,'[1]TIME KEEPING'!$C$1:$E$65536,3,FALSE),"")</f>
        <v>157</v>
      </c>
      <c r="N158" s="10">
        <f>IF(ISNA(VLOOKUP(G158,'[1]TIME KEEPING'!$C$1:$E$65536,2,FALSE))=FALSE,VLOOKUP(G158,'[1]TIME KEEPING'!$C$1:$E$65536,2,FALSE),TIMEVALUE("11:59:59"))</f>
        <v>3.3145138888888891E-2</v>
      </c>
    </row>
    <row r="159" spans="1:14" ht="15" x14ac:dyDescent="0.25">
      <c r="A159" t="s">
        <v>621</v>
      </c>
      <c r="B159" t="s">
        <v>622</v>
      </c>
      <c r="C159" s="7" t="str">
        <f>B159&amp;" "&amp;A159</f>
        <v>Malgorzata Wlodarska</v>
      </c>
      <c r="D159">
        <v>40</v>
      </c>
      <c r="E159" t="s">
        <v>206</v>
      </c>
      <c r="F159" t="s">
        <v>231</v>
      </c>
      <c r="G159">
        <v>695</v>
      </c>
      <c r="H159" s="9"/>
      <c r="I159" s="9" t="str">
        <f>IF(K159&lt;&gt;"",K159,IF(L159&lt;&gt;"",L159,""))</f>
        <v>F&gt;35</v>
      </c>
      <c r="J159" s="9" t="str">
        <f>IF(M159&lt;&gt;"","Y","")</f>
        <v>Y</v>
      </c>
      <c r="K159" s="9" t="str">
        <f>IF(D159="","",IF(OR(ISNA(VLOOKUP(C159,T3Male,2,FALSE))=FALSE,ISNA(VLOOKUP(C159,T3Fem,2,FALSE))=FALSE),"Top 3",IF(AND(F159="M",D159&gt;=70),"M&gt;70",IF(AND(F159="M",D159&gt;=40),"M&gt;"&amp;ROUNDDOWN(D159/10,0)*10,""))))</f>
        <v/>
      </c>
      <c r="L159" s="9" t="str">
        <f>IF(D159="","",IF(OR(ISNA(VLOOKUP(C159,T3Male,2,FALSE))=FALSE,ISNA(VLOOKUP(C159,T3Fem,2,FALSE))=FALSE),"Top 3",IF(AND(F159="F",D159&gt;=65),"F&gt;65",IF(AND(F159="F",D159&gt;=55),"F&gt;55",IF(AND(F159="F",D159&gt;=45),"F&gt;45",IF(AND(F159="F",D159&gt;=35),"F&gt;35",""))))))</f>
        <v>F&gt;35</v>
      </c>
      <c r="M159" s="9">
        <f>IF(ISNA(VLOOKUP(G159,'[1]TIME KEEPING'!$C$1:$E$65536,3,FALSE))=FALSE,VLOOKUP(G159,'[1]TIME KEEPING'!$C$1:$E$65536,3,FALSE),"")</f>
        <v>158</v>
      </c>
      <c r="N159" s="10">
        <f>IF(ISNA(VLOOKUP(G159,'[1]TIME KEEPING'!$C$1:$E$65536,2,FALSE))=FALSE,VLOOKUP(G159,'[1]TIME KEEPING'!$C$1:$E$65536,2,FALSE),TIMEVALUE("11:59:59"))</f>
        <v>3.3151273148148148E-2</v>
      </c>
    </row>
    <row r="160" spans="1:14" ht="15" x14ac:dyDescent="0.25">
      <c r="A160" t="s">
        <v>58</v>
      </c>
      <c r="B160" t="s">
        <v>15</v>
      </c>
      <c r="C160" s="7" t="str">
        <f>B160&amp;" "&amp;A160</f>
        <v>Ian Fergusson</v>
      </c>
      <c r="D160">
        <v>44</v>
      </c>
      <c r="E160" t="s">
        <v>59</v>
      </c>
      <c r="F160" t="s">
        <v>17</v>
      </c>
      <c r="G160">
        <v>119</v>
      </c>
      <c r="H160" s="9"/>
      <c r="I160" s="9" t="str">
        <f>IF(K160&lt;&gt;"",K160,IF(L160&lt;&gt;"",L160,""))</f>
        <v>M&gt;40</v>
      </c>
      <c r="J160" s="9" t="str">
        <f>IF(M160&lt;&gt;"","Y","")</f>
        <v>Y</v>
      </c>
      <c r="K160" s="9" t="str">
        <f>IF(D160="","",IF(OR(ISNA(VLOOKUP(C160,T3Male,2,FALSE))=FALSE,ISNA(VLOOKUP(C160,T3Fem,2,FALSE))=FALSE),"Top 3",IF(AND(F160="M",D160&gt;=70),"M&gt;70",IF(AND(F160="M",D160&gt;=40),"M&gt;"&amp;ROUNDDOWN(D160/10,0)*10,""))))</f>
        <v>M&gt;40</v>
      </c>
      <c r="L160" s="9" t="str">
        <f>IF(D160="","",IF(OR(ISNA(VLOOKUP(C160,T3Male,2,FALSE))=FALSE,ISNA(VLOOKUP(C160,T3Fem,2,FALSE))=FALSE),"Top 3",IF(AND(F160="F",D160&gt;=65),"F&gt;65",IF(AND(F160="F",D160&gt;=55),"F&gt;55",IF(AND(F160="F",D160&gt;=45),"F&gt;45",IF(AND(F160="F",D160&gt;=35),"F&gt;35",""))))))</f>
        <v/>
      </c>
      <c r="M160" s="9">
        <f>IF(ISNA(VLOOKUP(G160,'[1]TIME KEEPING'!$C$1:$E$65536,3,FALSE))=FALSE,VLOOKUP(G160,'[1]TIME KEEPING'!$C$1:$E$65536,3,FALSE),"")</f>
        <v>159</v>
      </c>
      <c r="N160" s="10">
        <f>IF(ISNA(VLOOKUP(G160,'[1]TIME KEEPING'!$C$1:$E$65536,2,FALSE))=FALSE,VLOOKUP(G160,'[1]TIME KEEPING'!$C$1:$E$65536,2,FALSE),TIMEVALUE("11:59:59"))</f>
        <v>3.3157870370370372E-2</v>
      </c>
    </row>
    <row r="161" spans="1:14" ht="15" x14ac:dyDescent="0.25">
      <c r="A161" t="s">
        <v>509</v>
      </c>
      <c r="B161" t="s">
        <v>510</v>
      </c>
      <c r="C161" s="7" t="str">
        <f>B161&amp;" "&amp;A161</f>
        <v>Kathryn Baarda</v>
      </c>
      <c r="D161">
        <v>28</v>
      </c>
      <c r="E161" t="s">
        <v>206</v>
      </c>
      <c r="F161" t="s">
        <v>231</v>
      </c>
      <c r="G161">
        <v>573</v>
      </c>
      <c r="H161" s="9"/>
      <c r="I161" s="9" t="str">
        <f>IF(K161&lt;&gt;"",K161,IF(L161&lt;&gt;"",L161,""))</f>
        <v/>
      </c>
      <c r="J161" s="9" t="str">
        <f>IF(M161&lt;&gt;"","Y","")</f>
        <v>Y</v>
      </c>
      <c r="K161" s="9" t="str">
        <f>IF(D161="","",IF(OR(ISNA(VLOOKUP(C161,T3Male,2,FALSE))=FALSE,ISNA(VLOOKUP(C161,T3Fem,2,FALSE))=FALSE),"Top 3",IF(AND(F161="M",D161&gt;=70),"M&gt;70",IF(AND(F161="M",D161&gt;=40),"M&gt;"&amp;ROUNDDOWN(D161/10,0)*10,""))))</f>
        <v/>
      </c>
      <c r="L161" s="9" t="str">
        <f>IF(D161="","",IF(OR(ISNA(VLOOKUP(C161,T3Male,2,FALSE))=FALSE,ISNA(VLOOKUP(C161,T3Fem,2,FALSE))=FALSE),"Top 3",IF(AND(F161="F",D161&gt;=65),"F&gt;65",IF(AND(F161="F",D161&gt;=55),"F&gt;55",IF(AND(F161="F",D161&gt;=45),"F&gt;45",IF(AND(F161="F",D161&gt;=35),"F&gt;35",""))))))</f>
        <v/>
      </c>
      <c r="M161" s="9">
        <f>IF(ISNA(VLOOKUP(G161,'[1]TIME KEEPING'!$C$1:$E$65536,3,FALSE))=FALSE,VLOOKUP(G161,'[1]TIME KEEPING'!$C$1:$E$65536,3,FALSE),"")</f>
        <v>160</v>
      </c>
      <c r="N161" s="10">
        <f>IF(ISNA(VLOOKUP(G161,'[1]TIME KEEPING'!$C$1:$E$65536,2,FALSE))=FALSE,VLOOKUP(G161,'[1]TIME KEEPING'!$C$1:$E$65536,2,FALSE),TIMEVALUE("11:59:59"))</f>
        <v>3.3166550925925929E-2</v>
      </c>
    </row>
    <row r="162" spans="1:14" ht="15" x14ac:dyDescent="0.25">
      <c r="A162" t="s">
        <v>42</v>
      </c>
      <c r="B162" t="s">
        <v>43</v>
      </c>
      <c r="C162" s="7" t="str">
        <f>B162&amp;" "&amp;A162</f>
        <v>Andrew Tate</v>
      </c>
      <c r="D162">
        <v>52</v>
      </c>
      <c r="E162" t="s">
        <v>34</v>
      </c>
      <c r="F162" t="s">
        <v>17</v>
      </c>
      <c r="G162">
        <v>112</v>
      </c>
      <c r="H162" s="9"/>
      <c r="I162" s="9" t="str">
        <f>IF(K162&lt;&gt;"",K162,IF(L162&lt;&gt;"",L162,""))</f>
        <v>M&gt;50</v>
      </c>
      <c r="J162" s="9" t="str">
        <f>IF(M162&lt;&gt;"","Y","")</f>
        <v>Y</v>
      </c>
      <c r="K162" s="9" t="str">
        <f>IF(D162="","",IF(OR(ISNA(VLOOKUP(C162,T3Male,2,FALSE))=FALSE,ISNA(VLOOKUP(C162,T3Fem,2,FALSE))=FALSE),"Top 3",IF(AND(F162="M",D162&gt;=70),"M&gt;70",IF(AND(F162="M",D162&gt;=40),"M&gt;"&amp;ROUNDDOWN(D162/10,0)*10,""))))</f>
        <v>M&gt;50</v>
      </c>
      <c r="L162" s="9" t="str">
        <f>IF(D162="","",IF(OR(ISNA(VLOOKUP(C162,T3Male,2,FALSE))=FALSE,ISNA(VLOOKUP(C162,T3Fem,2,FALSE))=FALSE),"Top 3",IF(AND(F162="F",D162&gt;=65),"F&gt;65",IF(AND(F162="F",D162&gt;=55),"F&gt;55",IF(AND(F162="F",D162&gt;=45),"F&gt;45",IF(AND(F162="F",D162&gt;=35),"F&gt;35",""))))))</f>
        <v/>
      </c>
      <c r="M162" s="9">
        <f>IF(ISNA(VLOOKUP(G162,'[1]TIME KEEPING'!$C$1:$E$65536,3,FALSE))=FALSE,VLOOKUP(G162,'[1]TIME KEEPING'!$C$1:$E$65536,3,FALSE),"")</f>
        <v>161</v>
      </c>
      <c r="N162" s="10">
        <f>IF(ISNA(VLOOKUP(G162,'[1]TIME KEEPING'!$C$1:$E$65536,2,FALSE))=FALSE,VLOOKUP(G162,'[1]TIME KEEPING'!$C$1:$E$65536,2,FALSE),TIMEVALUE("11:59:59"))</f>
        <v>3.3229398148148147E-2</v>
      </c>
    </row>
    <row r="163" spans="1:14" ht="15" x14ac:dyDescent="0.25">
      <c r="A163" t="s">
        <v>222</v>
      </c>
      <c r="B163" t="s">
        <v>19</v>
      </c>
      <c r="C163" s="7" t="str">
        <f>B163&amp;" "&amp;A163</f>
        <v>Richard Bray</v>
      </c>
      <c r="D163">
        <v>36</v>
      </c>
      <c r="E163" t="s">
        <v>206</v>
      </c>
      <c r="F163" t="s">
        <v>17</v>
      </c>
      <c r="G163">
        <v>220</v>
      </c>
      <c r="H163" s="9"/>
      <c r="I163" s="9" t="str">
        <f>IF(K163&lt;&gt;"",K163,IF(L163&lt;&gt;"",L163,""))</f>
        <v/>
      </c>
      <c r="J163" s="9" t="str">
        <f>IF(M163&lt;&gt;"","Y","")</f>
        <v>Y</v>
      </c>
      <c r="K163" s="9" t="str">
        <f>IF(D163="","",IF(OR(ISNA(VLOOKUP(C163,T3Male,2,FALSE))=FALSE,ISNA(VLOOKUP(C163,T3Fem,2,FALSE))=FALSE),"Top 3",IF(AND(F163="M",D163&gt;=70),"M&gt;70",IF(AND(F163="M",D163&gt;=40),"M&gt;"&amp;ROUNDDOWN(D163/10,0)*10,""))))</f>
        <v/>
      </c>
      <c r="L163" s="9" t="str">
        <f>IF(D163="","",IF(OR(ISNA(VLOOKUP(C163,T3Male,2,FALSE))=FALSE,ISNA(VLOOKUP(C163,T3Fem,2,FALSE))=FALSE),"Top 3",IF(AND(F163="F",D163&gt;=65),"F&gt;65",IF(AND(F163="F",D163&gt;=55),"F&gt;55",IF(AND(F163="F",D163&gt;=45),"F&gt;45",IF(AND(F163="F",D163&gt;=35),"F&gt;35",""))))))</f>
        <v/>
      </c>
      <c r="M163" s="9">
        <f>IF(ISNA(VLOOKUP(G163,'[1]TIME KEEPING'!$C$1:$E$65536,3,FALSE))=FALSE,VLOOKUP(G163,'[1]TIME KEEPING'!$C$1:$E$65536,3,FALSE),"")</f>
        <v>162</v>
      </c>
      <c r="N163" s="10">
        <f>IF(ISNA(VLOOKUP(G163,'[1]TIME KEEPING'!$C$1:$E$65536,2,FALSE))=FALSE,VLOOKUP(G163,'[1]TIME KEEPING'!$C$1:$E$65536,2,FALSE),TIMEVALUE("11:59:59"))</f>
        <v>3.3238888888888887E-2</v>
      </c>
    </row>
    <row r="164" spans="1:14" ht="15" x14ac:dyDescent="0.25">
      <c r="A164" t="s">
        <v>224</v>
      </c>
      <c r="B164" t="s">
        <v>102</v>
      </c>
      <c r="C164" s="7" t="str">
        <f>B164&amp;" "&amp;A164</f>
        <v>Robert Bunker</v>
      </c>
      <c r="D164">
        <v>32</v>
      </c>
      <c r="E164" t="s">
        <v>206</v>
      </c>
      <c r="F164" t="s">
        <v>17</v>
      </c>
      <c r="G164">
        <v>223</v>
      </c>
      <c r="H164" s="9"/>
      <c r="I164" s="9" t="str">
        <f>IF(K164&lt;&gt;"",K164,IF(L164&lt;&gt;"",L164,""))</f>
        <v/>
      </c>
      <c r="J164" s="9" t="str">
        <f>IF(M164&lt;&gt;"","Y","")</f>
        <v>Y</v>
      </c>
      <c r="K164" s="9" t="str">
        <f>IF(D164="","",IF(OR(ISNA(VLOOKUP(C164,T3Male,2,FALSE))=FALSE,ISNA(VLOOKUP(C164,T3Fem,2,FALSE))=FALSE),"Top 3",IF(AND(F164="M",D164&gt;=70),"M&gt;70",IF(AND(F164="M",D164&gt;=40),"M&gt;"&amp;ROUNDDOWN(D164/10,0)*10,""))))</f>
        <v/>
      </c>
      <c r="L164" s="9" t="str">
        <f>IF(D164="","",IF(OR(ISNA(VLOOKUP(C164,T3Male,2,FALSE))=FALSE,ISNA(VLOOKUP(C164,T3Fem,2,FALSE))=FALSE),"Top 3",IF(AND(F164="F",D164&gt;=65),"F&gt;65",IF(AND(F164="F",D164&gt;=55),"F&gt;55",IF(AND(F164="F",D164&gt;=45),"F&gt;45",IF(AND(F164="F",D164&gt;=35),"F&gt;35",""))))))</f>
        <v/>
      </c>
      <c r="M164" s="9">
        <f>IF(ISNA(VLOOKUP(G164,'[1]TIME KEEPING'!$C$1:$E$65536,3,FALSE))=FALSE,VLOOKUP(G164,'[1]TIME KEEPING'!$C$1:$E$65536,3,FALSE),"")</f>
        <v>163</v>
      </c>
      <c r="N164" s="10">
        <f>IF(ISNA(VLOOKUP(G164,'[1]TIME KEEPING'!$C$1:$E$65536,2,FALSE))=FALSE,VLOOKUP(G164,'[1]TIME KEEPING'!$C$1:$E$65536,2,FALSE),TIMEVALUE("11:59:59"))</f>
        <v>3.3270486111111115E-2</v>
      </c>
    </row>
    <row r="165" spans="1:14" ht="15" x14ac:dyDescent="0.25">
      <c r="A165" t="s">
        <v>399</v>
      </c>
      <c r="B165" t="s">
        <v>632</v>
      </c>
      <c r="C165" s="7" t="str">
        <f>B165&amp;" "&amp;A165</f>
        <v>Gillian Boynton</v>
      </c>
      <c r="D165">
        <v>54</v>
      </c>
      <c r="E165" t="s">
        <v>398</v>
      </c>
      <c r="F165" t="s">
        <v>231</v>
      </c>
      <c r="G165">
        <v>707</v>
      </c>
      <c r="H165" s="9"/>
      <c r="I165" s="9" t="str">
        <f>IF(K165&lt;&gt;"",K165,IF(L165&lt;&gt;"",L165,""))</f>
        <v>F&gt;45</v>
      </c>
      <c r="J165" s="9" t="str">
        <f>IF(M165&lt;&gt;"","Y","")</f>
        <v>Y</v>
      </c>
      <c r="K165" s="9" t="str">
        <f>IF(D165="","",IF(OR(ISNA(VLOOKUP(C165,T3Male,2,FALSE))=FALSE,ISNA(VLOOKUP(C165,T3Fem,2,FALSE))=FALSE),"Top 3",IF(AND(F165="M",D165&gt;=70),"M&gt;70",IF(AND(F165="M",D165&gt;=40),"M&gt;"&amp;ROUNDDOWN(D165/10,0)*10,""))))</f>
        <v/>
      </c>
      <c r="L165" s="9" t="str">
        <f>IF(D165="","",IF(OR(ISNA(VLOOKUP(C165,T3Male,2,FALSE))=FALSE,ISNA(VLOOKUP(C165,T3Fem,2,FALSE))=FALSE),"Top 3",IF(AND(F165="F",D165&gt;=65),"F&gt;65",IF(AND(F165="F",D165&gt;=55),"F&gt;55",IF(AND(F165="F",D165&gt;=45),"F&gt;45",IF(AND(F165="F",D165&gt;=35),"F&gt;35",""))))))</f>
        <v>F&gt;45</v>
      </c>
      <c r="M165" s="9">
        <f>IF(ISNA(VLOOKUP(G165,'[1]TIME KEEPING'!$C$1:$E$65536,3,FALSE))=FALSE,VLOOKUP(G165,'[1]TIME KEEPING'!$C$1:$E$65536,3,FALSE),"")</f>
        <v>164</v>
      </c>
      <c r="N165" s="10">
        <f>IF(ISNA(VLOOKUP(G165,'[1]TIME KEEPING'!$C$1:$E$65536,2,FALSE))=FALSE,VLOOKUP(G165,'[1]TIME KEEPING'!$C$1:$E$65536,2,FALSE),TIMEVALUE("11:59:59"))</f>
        <v>3.3276041666666666E-2</v>
      </c>
    </row>
    <row r="166" spans="1:14" ht="15" x14ac:dyDescent="0.25">
      <c r="A166" t="s">
        <v>98</v>
      </c>
      <c r="B166" t="s">
        <v>51</v>
      </c>
      <c r="C166" s="7" t="str">
        <f>B166&amp;" "&amp;A166</f>
        <v>Andy Trotter</v>
      </c>
      <c r="D166">
        <v>44</v>
      </c>
      <c r="E166" t="s">
        <v>90</v>
      </c>
      <c r="F166" t="s">
        <v>17</v>
      </c>
      <c r="G166">
        <v>140</v>
      </c>
      <c r="H166" s="9"/>
      <c r="I166" s="9" t="str">
        <f>IF(K166&lt;&gt;"",K166,IF(L166&lt;&gt;"",L166,""))</f>
        <v>M&gt;40</v>
      </c>
      <c r="J166" s="9" t="str">
        <f>IF(M166&lt;&gt;"","Y","")</f>
        <v>Y</v>
      </c>
      <c r="K166" s="9" t="str">
        <f>IF(D166="","",IF(OR(ISNA(VLOOKUP(C166,T3Male,2,FALSE))=FALSE,ISNA(VLOOKUP(C166,T3Fem,2,FALSE))=FALSE),"Top 3",IF(AND(F166="M",D166&gt;=70),"M&gt;70",IF(AND(F166="M",D166&gt;=40),"M&gt;"&amp;ROUNDDOWN(D166/10,0)*10,""))))</f>
        <v>M&gt;40</v>
      </c>
      <c r="L166" s="9" t="str">
        <f>IF(D166="","",IF(OR(ISNA(VLOOKUP(C166,T3Male,2,FALSE))=FALSE,ISNA(VLOOKUP(C166,T3Fem,2,FALSE))=FALSE),"Top 3",IF(AND(F166="F",D166&gt;=65),"F&gt;65",IF(AND(F166="F",D166&gt;=55),"F&gt;55",IF(AND(F166="F",D166&gt;=45),"F&gt;45",IF(AND(F166="F",D166&gt;=35),"F&gt;35",""))))))</f>
        <v/>
      </c>
      <c r="M166" s="9">
        <f>IF(ISNA(VLOOKUP(G166,'[1]TIME KEEPING'!$C$1:$E$65536,3,FALSE))=FALSE,VLOOKUP(G166,'[1]TIME KEEPING'!$C$1:$E$65536,3,FALSE),"")</f>
        <v>165</v>
      </c>
      <c r="N166" s="10">
        <f>IF(ISNA(VLOOKUP(G166,'[1]TIME KEEPING'!$C$1:$E$65536,2,FALSE))=FALSE,VLOOKUP(G166,'[1]TIME KEEPING'!$C$1:$E$65536,2,FALSE),TIMEVALUE("11:59:59"))</f>
        <v>3.3282175925925923E-2</v>
      </c>
    </row>
    <row r="167" spans="1:14" ht="15" x14ac:dyDescent="0.25">
      <c r="A167" t="s">
        <v>542</v>
      </c>
      <c r="B167" t="s">
        <v>448</v>
      </c>
      <c r="C167" s="7" t="str">
        <f>B167&amp;" "&amp;A167</f>
        <v>Sarah Elliott-dick</v>
      </c>
      <c r="D167">
        <v>36</v>
      </c>
      <c r="E167" t="s">
        <v>206</v>
      </c>
      <c r="F167" t="s">
        <v>231</v>
      </c>
      <c r="G167">
        <v>602</v>
      </c>
      <c r="H167" s="9"/>
      <c r="I167" s="9" t="str">
        <f>IF(K167&lt;&gt;"",K167,IF(L167&lt;&gt;"",L167,""))</f>
        <v>F&gt;35</v>
      </c>
      <c r="J167" s="9" t="str">
        <f>IF(M167&lt;&gt;"","Y","")</f>
        <v>Y</v>
      </c>
      <c r="K167" s="9" t="str">
        <f>IF(D167="","",IF(OR(ISNA(VLOOKUP(C167,T3Male,2,FALSE))=FALSE,ISNA(VLOOKUP(C167,T3Fem,2,FALSE))=FALSE),"Top 3",IF(AND(F167="M",D167&gt;=70),"M&gt;70",IF(AND(F167="M",D167&gt;=40),"M&gt;"&amp;ROUNDDOWN(D167/10,0)*10,""))))</f>
        <v/>
      </c>
      <c r="L167" s="9" t="str">
        <f>IF(D167="","",IF(OR(ISNA(VLOOKUP(C167,T3Male,2,FALSE))=FALSE,ISNA(VLOOKUP(C167,T3Fem,2,FALSE))=FALSE),"Top 3",IF(AND(F167="F",D167&gt;=65),"F&gt;65",IF(AND(F167="F",D167&gt;=55),"F&gt;55",IF(AND(F167="F",D167&gt;=45),"F&gt;45",IF(AND(F167="F",D167&gt;=35),"F&gt;35",""))))))</f>
        <v>F&gt;35</v>
      </c>
      <c r="M167" s="9">
        <f>IF(ISNA(VLOOKUP(G167,'[1]TIME KEEPING'!$C$1:$E$65536,3,FALSE))=FALSE,VLOOKUP(G167,'[1]TIME KEEPING'!$C$1:$E$65536,3,FALSE),"")</f>
        <v>166</v>
      </c>
      <c r="N167" s="10">
        <f>IF(ISNA(VLOOKUP(G167,'[1]TIME KEEPING'!$C$1:$E$65536,2,FALSE))=FALSE,VLOOKUP(G167,'[1]TIME KEEPING'!$C$1:$E$65536,2,FALSE),TIMEVALUE("11:59:59"))</f>
        <v>3.3290162037037031E-2</v>
      </c>
    </row>
    <row r="168" spans="1:14" ht="15" x14ac:dyDescent="0.25">
      <c r="A168" t="s">
        <v>64</v>
      </c>
      <c r="B168" t="s">
        <v>45</v>
      </c>
      <c r="C168" s="7" t="str">
        <f>B168&amp;" "&amp;A168</f>
        <v>Thomas Wilcox</v>
      </c>
      <c r="D168">
        <v>31</v>
      </c>
      <c r="E168" t="s">
        <v>206</v>
      </c>
      <c r="F168" t="s">
        <v>17</v>
      </c>
      <c r="G168">
        <v>371</v>
      </c>
      <c r="H168" s="9"/>
      <c r="I168" s="9" t="str">
        <f>IF(K168&lt;&gt;"",K168,IF(L168&lt;&gt;"",L168,""))</f>
        <v/>
      </c>
      <c r="J168" s="9" t="str">
        <f>IF(M168&lt;&gt;"","Y","")</f>
        <v>Y</v>
      </c>
      <c r="K168" s="9" t="str">
        <f>IF(D168="","",IF(OR(ISNA(VLOOKUP(C168,T3Male,2,FALSE))=FALSE,ISNA(VLOOKUP(C168,T3Fem,2,FALSE))=FALSE),"Top 3",IF(AND(F168="M",D168&gt;=70),"M&gt;70",IF(AND(F168="M",D168&gt;=40),"M&gt;"&amp;ROUNDDOWN(D168/10,0)*10,""))))</f>
        <v/>
      </c>
      <c r="L168" s="9" t="str">
        <f>IF(D168="","",IF(OR(ISNA(VLOOKUP(C168,T3Male,2,FALSE))=FALSE,ISNA(VLOOKUP(C168,T3Fem,2,FALSE))=FALSE),"Top 3",IF(AND(F168="F",D168&gt;=65),"F&gt;65",IF(AND(F168="F",D168&gt;=55),"F&gt;55",IF(AND(F168="F",D168&gt;=45),"F&gt;45",IF(AND(F168="F",D168&gt;=35),"F&gt;35",""))))))</f>
        <v/>
      </c>
      <c r="M168" s="9">
        <f>IF(ISNA(VLOOKUP(G168,'[1]TIME KEEPING'!$C$1:$E$65536,3,FALSE))=FALSE,VLOOKUP(G168,'[1]TIME KEEPING'!$C$1:$E$65536,3,FALSE),"")</f>
        <v>167</v>
      </c>
      <c r="N168" s="10">
        <f>IF(ISNA(VLOOKUP(G168,'[1]TIME KEEPING'!$C$1:$E$65536,2,FALSE))=FALSE,VLOOKUP(G168,'[1]TIME KEEPING'!$C$1:$E$65536,2,FALSE),TIMEVALUE("11:59:59"))</f>
        <v>3.3460995370370374E-2</v>
      </c>
    </row>
    <row r="169" spans="1:14" ht="15" x14ac:dyDescent="0.25">
      <c r="A169" t="s">
        <v>525</v>
      </c>
      <c r="B169" t="s">
        <v>448</v>
      </c>
      <c r="C169" s="7" t="str">
        <f>B169&amp;" "&amp;A169</f>
        <v>Sarah Campbell</v>
      </c>
      <c r="D169">
        <v>45</v>
      </c>
      <c r="E169" t="s">
        <v>206</v>
      </c>
      <c r="F169" t="s">
        <v>231</v>
      </c>
      <c r="G169">
        <v>585</v>
      </c>
      <c r="H169" s="9"/>
      <c r="I169" s="9" t="str">
        <f>IF(K169&lt;&gt;"",K169,IF(L169&lt;&gt;"",L169,""))</f>
        <v>F&gt;45</v>
      </c>
      <c r="J169" s="9" t="str">
        <f>IF(M169&lt;&gt;"","Y","")</f>
        <v>Y</v>
      </c>
      <c r="K169" s="9" t="str">
        <f>IF(D169="","",IF(OR(ISNA(VLOOKUP(C169,T3Male,2,FALSE))=FALSE,ISNA(VLOOKUP(C169,T3Fem,2,FALSE))=FALSE),"Top 3",IF(AND(F169="M",D169&gt;=70),"M&gt;70",IF(AND(F169="M",D169&gt;=40),"M&gt;"&amp;ROUNDDOWN(D169/10,0)*10,""))))</f>
        <v/>
      </c>
      <c r="L169" s="9" t="str">
        <f>IF(D169="","",IF(OR(ISNA(VLOOKUP(C169,T3Male,2,FALSE))=FALSE,ISNA(VLOOKUP(C169,T3Fem,2,FALSE))=FALSE),"Top 3",IF(AND(F169="F",D169&gt;=65),"F&gt;65",IF(AND(F169="F",D169&gt;=55),"F&gt;55",IF(AND(F169="F",D169&gt;=45),"F&gt;45",IF(AND(F169="F",D169&gt;=35),"F&gt;35",""))))))</f>
        <v>F&gt;45</v>
      </c>
      <c r="M169" s="9">
        <f>IF(ISNA(VLOOKUP(G169,'[1]TIME KEEPING'!$C$1:$E$65536,3,FALSE))=FALSE,VLOOKUP(G169,'[1]TIME KEEPING'!$C$1:$E$65536,3,FALSE),"")</f>
        <v>168</v>
      </c>
      <c r="N169" s="10">
        <f>IF(ISNA(VLOOKUP(G169,'[1]TIME KEEPING'!$C$1:$E$65536,2,FALSE))=FALSE,VLOOKUP(G169,'[1]TIME KEEPING'!$C$1:$E$65536,2,FALSE),TIMEVALUE("11:59:59"))</f>
        <v>3.3481018518518514E-2</v>
      </c>
    </row>
    <row r="170" spans="1:14" ht="15" x14ac:dyDescent="0.25">
      <c r="A170" t="s">
        <v>219</v>
      </c>
      <c r="B170" t="s">
        <v>220</v>
      </c>
      <c r="C170" s="7" t="str">
        <f>B170&amp;" "&amp;A170</f>
        <v>Jon Blundy</v>
      </c>
      <c r="D170">
        <v>29</v>
      </c>
      <c r="E170" t="s">
        <v>206</v>
      </c>
      <c r="F170" t="s">
        <v>17</v>
      </c>
      <c r="G170">
        <v>217</v>
      </c>
      <c r="H170" s="9"/>
      <c r="I170" s="9" t="str">
        <f>IF(K170&lt;&gt;"",K170,IF(L170&lt;&gt;"",L170,""))</f>
        <v/>
      </c>
      <c r="J170" s="9" t="str">
        <f>IF(M170&lt;&gt;"","Y","")</f>
        <v>Y</v>
      </c>
      <c r="K170" s="9" t="str">
        <f>IF(D170="","",IF(OR(ISNA(VLOOKUP(C170,T3Male,2,FALSE))=FALSE,ISNA(VLOOKUP(C170,T3Fem,2,FALSE))=FALSE),"Top 3",IF(AND(F170="M",D170&gt;=70),"M&gt;70",IF(AND(F170="M",D170&gt;=40),"M&gt;"&amp;ROUNDDOWN(D170/10,0)*10,""))))</f>
        <v/>
      </c>
      <c r="L170" s="9" t="str">
        <f>IF(D170="","",IF(OR(ISNA(VLOOKUP(C170,T3Male,2,FALSE))=FALSE,ISNA(VLOOKUP(C170,T3Fem,2,FALSE))=FALSE),"Top 3",IF(AND(F170="F",D170&gt;=65),"F&gt;65",IF(AND(F170="F",D170&gt;=55),"F&gt;55",IF(AND(F170="F",D170&gt;=45),"F&gt;45",IF(AND(F170="F",D170&gt;=35),"F&gt;35",""))))))</f>
        <v/>
      </c>
      <c r="M170" s="9">
        <f>IF(ISNA(VLOOKUP(G170,'[1]TIME KEEPING'!$C$1:$E$65536,3,FALSE))=FALSE,VLOOKUP(G170,'[1]TIME KEEPING'!$C$1:$E$65536,3,FALSE),"")</f>
        <v>169</v>
      </c>
      <c r="N170" s="10">
        <f>IF(ISNA(VLOOKUP(G170,'[1]TIME KEEPING'!$C$1:$E$65536,2,FALSE))=FALSE,VLOOKUP(G170,'[1]TIME KEEPING'!$C$1:$E$65536,2,FALSE),TIMEVALUE("11:59:59"))</f>
        <v>3.3570717592592593E-2</v>
      </c>
    </row>
    <row r="171" spans="1:14" ht="15" x14ac:dyDescent="0.25">
      <c r="A171" t="s">
        <v>515</v>
      </c>
      <c r="B171" t="s">
        <v>516</v>
      </c>
      <c r="C171" s="7" t="str">
        <f>B171&amp;" "&amp;A171</f>
        <v>Nicola Blay</v>
      </c>
      <c r="D171">
        <v>43</v>
      </c>
      <c r="E171" t="s">
        <v>206</v>
      </c>
      <c r="F171" t="s">
        <v>231</v>
      </c>
      <c r="G171">
        <v>578</v>
      </c>
      <c r="H171" s="9"/>
      <c r="I171" s="9" t="str">
        <f>IF(K171&lt;&gt;"",K171,IF(L171&lt;&gt;"",L171,""))</f>
        <v>F&gt;35</v>
      </c>
      <c r="J171" s="9" t="str">
        <f>IF(M171&lt;&gt;"","Y","")</f>
        <v>Y</v>
      </c>
      <c r="K171" s="9" t="str">
        <f>IF(D171="","",IF(OR(ISNA(VLOOKUP(C171,T3Male,2,FALSE))=FALSE,ISNA(VLOOKUP(C171,T3Fem,2,FALSE))=FALSE),"Top 3",IF(AND(F171="M",D171&gt;=70),"M&gt;70",IF(AND(F171="M",D171&gt;=40),"M&gt;"&amp;ROUNDDOWN(D171/10,0)*10,""))))</f>
        <v/>
      </c>
      <c r="L171" s="9" t="str">
        <f>IF(D171="","",IF(OR(ISNA(VLOOKUP(C171,T3Male,2,FALSE))=FALSE,ISNA(VLOOKUP(C171,T3Fem,2,FALSE))=FALSE),"Top 3",IF(AND(F171="F",D171&gt;=65),"F&gt;65",IF(AND(F171="F",D171&gt;=55),"F&gt;55",IF(AND(F171="F",D171&gt;=45),"F&gt;45",IF(AND(F171="F",D171&gt;=35),"F&gt;35",""))))))</f>
        <v>F&gt;35</v>
      </c>
      <c r="M171" s="9">
        <f>IF(ISNA(VLOOKUP(G171,'[1]TIME KEEPING'!$C$1:$E$65536,3,FALSE))=FALSE,VLOOKUP(G171,'[1]TIME KEEPING'!$C$1:$E$65536,3,FALSE),"")</f>
        <v>170</v>
      </c>
      <c r="N171" s="10">
        <f>IF(ISNA(VLOOKUP(G171,'[1]TIME KEEPING'!$C$1:$E$65536,2,FALSE))=FALSE,VLOOKUP(G171,'[1]TIME KEEPING'!$C$1:$E$65536,2,FALSE),TIMEVALUE("11:59:59"))</f>
        <v>3.3607407407407405E-2</v>
      </c>
    </row>
    <row r="172" spans="1:14" ht="15" x14ac:dyDescent="0.25">
      <c r="A172" t="s">
        <v>386</v>
      </c>
      <c r="B172" t="s">
        <v>75</v>
      </c>
      <c r="C172" s="7" t="str">
        <f>B172&amp;" "&amp;A172</f>
        <v>John Hussey</v>
      </c>
      <c r="D172">
        <v>65</v>
      </c>
      <c r="E172" t="s">
        <v>387</v>
      </c>
      <c r="F172" t="s">
        <v>17</v>
      </c>
      <c r="G172">
        <v>380</v>
      </c>
      <c r="H172" s="9"/>
      <c r="I172" s="9" t="str">
        <f>IF(K172&lt;&gt;"",K172,IF(L172&lt;&gt;"",L172,""))</f>
        <v>M&gt;60</v>
      </c>
      <c r="J172" s="9" t="str">
        <f>IF(M172&lt;&gt;"","Y","")</f>
        <v>Y</v>
      </c>
      <c r="K172" s="9" t="str">
        <f>IF(D172="","",IF(OR(ISNA(VLOOKUP(C172,T3Male,2,FALSE))=FALSE,ISNA(VLOOKUP(C172,T3Fem,2,FALSE))=FALSE),"Top 3",IF(AND(F172="M",D172&gt;=70),"M&gt;70",IF(AND(F172="M",D172&gt;=40),"M&gt;"&amp;ROUNDDOWN(D172/10,0)*10,""))))</f>
        <v>M&gt;60</v>
      </c>
      <c r="L172" s="9" t="str">
        <f>IF(D172="","",IF(OR(ISNA(VLOOKUP(C172,T3Male,2,FALSE))=FALSE,ISNA(VLOOKUP(C172,T3Fem,2,FALSE))=FALSE),"Top 3",IF(AND(F172="F",D172&gt;=65),"F&gt;65",IF(AND(F172="F",D172&gt;=55),"F&gt;55",IF(AND(F172="F",D172&gt;=45),"F&gt;45",IF(AND(F172="F",D172&gt;=35),"F&gt;35",""))))))</f>
        <v/>
      </c>
      <c r="M172" s="9">
        <f>IF(ISNA(VLOOKUP(G172,'[1]TIME KEEPING'!$C$1:$E$65536,3,FALSE))=FALSE,VLOOKUP(G172,'[1]TIME KEEPING'!$C$1:$E$65536,3,FALSE),"")</f>
        <v>171</v>
      </c>
      <c r="N172" s="10">
        <f>IF(ISNA(VLOOKUP(G172,'[1]TIME KEEPING'!$C$1:$E$65536,2,FALSE))=FALSE,VLOOKUP(G172,'[1]TIME KEEPING'!$C$1:$E$65536,2,FALSE),TIMEVALUE("11:59:59"))</f>
        <v>3.3614120370370371E-2</v>
      </c>
    </row>
    <row r="173" spans="1:14" ht="15" x14ac:dyDescent="0.25">
      <c r="A173" t="s">
        <v>388</v>
      </c>
      <c r="B173" t="s">
        <v>43</v>
      </c>
      <c r="C173" s="7" t="str">
        <f>B173&amp;" "&amp;A173</f>
        <v>Andrew Tattersall</v>
      </c>
      <c r="D173">
        <v>48</v>
      </c>
      <c r="E173" t="s">
        <v>389</v>
      </c>
      <c r="F173" t="s">
        <v>17</v>
      </c>
      <c r="G173">
        <v>381</v>
      </c>
      <c r="H173" s="9"/>
      <c r="I173" s="9" t="str">
        <f>IF(K173&lt;&gt;"",K173,IF(L173&lt;&gt;"",L173,""))</f>
        <v>M&gt;40</v>
      </c>
      <c r="J173" s="9" t="str">
        <f>IF(M173&lt;&gt;"","Y","")</f>
        <v>Y</v>
      </c>
      <c r="K173" s="9" t="str">
        <f>IF(D173="","",IF(OR(ISNA(VLOOKUP(C173,T3Male,2,FALSE))=FALSE,ISNA(VLOOKUP(C173,T3Fem,2,FALSE))=FALSE),"Top 3",IF(AND(F173="M",D173&gt;=70),"M&gt;70",IF(AND(F173="M",D173&gt;=40),"M&gt;"&amp;ROUNDDOWN(D173/10,0)*10,""))))</f>
        <v>M&gt;40</v>
      </c>
      <c r="L173" s="9" t="str">
        <f>IF(D173="","",IF(OR(ISNA(VLOOKUP(C173,T3Male,2,FALSE))=FALSE,ISNA(VLOOKUP(C173,T3Fem,2,FALSE))=FALSE),"Top 3",IF(AND(F173="F",D173&gt;=65),"F&gt;65",IF(AND(F173="F",D173&gt;=55),"F&gt;55",IF(AND(F173="F",D173&gt;=45),"F&gt;45",IF(AND(F173="F",D173&gt;=35),"F&gt;35",""))))))</f>
        <v/>
      </c>
      <c r="M173" s="9">
        <f>IF(ISNA(VLOOKUP(G173,'[1]TIME KEEPING'!$C$1:$E$65536,3,FALSE))=FALSE,VLOOKUP(G173,'[1]TIME KEEPING'!$C$1:$E$65536,3,FALSE),"")</f>
        <v>172</v>
      </c>
      <c r="N173" s="10">
        <f>IF(ISNA(VLOOKUP(G173,'[1]TIME KEEPING'!$C$1:$E$65536,2,FALSE))=FALSE,VLOOKUP(G173,'[1]TIME KEEPING'!$C$1:$E$65536,2,FALSE),TIMEVALUE("11:59:59"))</f>
        <v>3.3619791666666669E-2</v>
      </c>
    </row>
    <row r="174" spans="1:14" ht="15" x14ac:dyDescent="0.25">
      <c r="A174" t="s">
        <v>259</v>
      </c>
      <c r="B174" t="s">
        <v>21</v>
      </c>
      <c r="C174" s="7" t="str">
        <f>B174&amp;" "&amp;A174</f>
        <v>Will Fenton</v>
      </c>
      <c r="D174">
        <v>29</v>
      </c>
      <c r="E174" t="s">
        <v>206</v>
      </c>
      <c r="F174" t="s">
        <v>17</v>
      </c>
      <c r="G174">
        <v>251</v>
      </c>
      <c r="H174" s="9"/>
      <c r="I174" s="9" t="str">
        <f>IF(K174&lt;&gt;"",K174,IF(L174&lt;&gt;"",L174,""))</f>
        <v/>
      </c>
      <c r="J174" s="9" t="str">
        <f>IF(M174&lt;&gt;"","Y","")</f>
        <v>Y</v>
      </c>
      <c r="K174" s="9" t="str">
        <f>IF(D174="","",IF(OR(ISNA(VLOOKUP(C174,T3Male,2,FALSE))=FALSE,ISNA(VLOOKUP(C174,T3Fem,2,FALSE))=FALSE),"Top 3",IF(AND(F174="M",D174&gt;=70),"M&gt;70",IF(AND(F174="M",D174&gt;=40),"M&gt;"&amp;ROUNDDOWN(D174/10,0)*10,""))))</f>
        <v/>
      </c>
      <c r="L174" s="9" t="str">
        <f>IF(D174="","",IF(OR(ISNA(VLOOKUP(C174,T3Male,2,FALSE))=FALSE,ISNA(VLOOKUP(C174,T3Fem,2,FALSE))=FALSE),"Top 3",IF(AND(F174="F",D174&gt;=65),"F&gt;65",IF(AND(F174="F",D174&gt;=55),"F&gt;55",IF(AND(F174="F",D174&gt;=45),"F&gt;45",IF(AND(F174="F",D174&gt;=35),"F&gt;35",""))))))</f>
        <v/>
      </c>
      <c r="M174" s="9">
        <f>IF(ISNA(VLOOKUP(G174,'[1]TIME KEEPING'!$C$1:$E$65536,3,FALSE))=FALSE,VLOOKUP(G174,'[1]TIME KEEPING'!$C$1:$E$65536,3,FALSE),"")</f>
        <v>173</v>
      </c>
      <c r="N174" s="10">
        <f>IF(ISNA(VLOOKUP(G174,'[1]TIME KEEPING'!$C$1:$E$65536,2,FALSE))=FALSE,VLOOKUP(G174,'[1]TIME KEEPING'!$C$1:$E$65536,2,FALSE),TIMEVALUE("11:59:59"))</f>
        <v>3.3625578703703703E-2</v>
      </c>
    </row>
    <row r="175" spans="1:14" ht="15" x14ac:dyDescent="0.25">
      <c r="A175" t="s">
        <v>144</v>
      </c>
      <c r="B175" t="s">
        <v>75</v>
      </c>
      <c r="C175" s="7" t="str">
        <f>B175&amp;" "&amp;A175</f>
        <v>John Jackson</v>
      </c>
      <c r="D175">
        <v>33</v>
      </c>
      <c r="E175" t="s">
        <v>206</v>
      </c>
      <c r="F175" t="s">
        <v>17</v>
      </c>
      <c r="G175">
        <v>275</v>
      </c>
      <c r="H175" s="9"/>
      <c r="I175" s="9" t="str">
        <f>IF(K175&lt;&gt;"",K175,IF(L175&lt;&gt;"",L175,""))</f>
        <v/>
      </c>
      <c r="J175" s="9" t="str">
        <f>IF(M175&lt;&gt;"","Y","")</f>
        <v>Y</v>
      </c>
      <c r="K175" s="9" t="str">
        <f>IF(D175="","",IF(OR(ISNA(VLOOKUP(C175,T3Male,2,FALSE))=FALSE,ISNA(VLOOKUP(C175,T3Fem,2,FALSE))=FALSE),"Top 3",IF(AND(F175="M",D175&gt;=70),"M&gt;70",IF(AND(F175="M",D175&gt;=40),"M&gt;"&amp;ROUNDDOWN(D175/10,0)*10,""))))</f>
        <v/>
      </c>
      <c r="L175" s="9" t="str">
        <f>IF(D175="","",IF(OR(ISNA(VLOOKUP(C175,T3Male,2,FALSE))=FALSE,ISNA(VLOOKUP(C175,T3Fem,2,FALSE))=FALSE),"Top 3",IF(AND(F175="F",D175&gt;=65),"F&gt;65",IF(AND(F175="F",D175&gt;=55),"F&gt;55",IF(AND(F175="F",D175&gt;=45),"F&gt;45",IF(AND(F175="F",D175&gt;=35),"F&gt;35",""))))))</f>
        <v/>
      </c>
      <c r="M175" s="9">
        <f>IF(ISNA(VLOOKUP(G175,'[1]TIME KEEPING'!$C$1:$E$65536,3,FALSE))=FALSE,VLOOKUP(G175,'[1]TIME KEEPING'!$C$1:$E$65536,3,FALSE),"")</f>
        <v>174</v>
      </c>
      <c r="N175" s="10">
        <f>IF(ISNA(VLOOKUP(G175,'[1]TIME KEEPING'!$C$1:$E$65536,2,FALSE))=FALSE,VLOOKUP(G175,'[1]TIME KEEPING'!$C$1:$E$65536,2,FALSE),TIMEVALUE("11:59:59"))</f>
        <v>3.3644907407407408E-2</v>
      </c>
    </row>
    <row r="176" spans="1:14" ht="15" x14ac:dyDescent="0.25">
      <c r="A176" t="s">
        <v>291</v>
      </c>
      <c r="B176" t="s">
        <v>292</v>
      </c>
      <c r="C176" s="7" t="str">
        <f>B176&amp;" "&amp;A176</f>
        <v>Peter  Kidd</v>
      </c>
      <c r="D176">
        <v>56</v>
      </c>
      <c r="E176" t="s">
        <v>206</v>
      </c>
      <c r="F176" t="s">
        <v>17</v>
      </c>
      <c r="G176">
        <v>285</v>
      </c>
      <c r="H176" s="9"/>
      <c r="I176" s="9" t="str">
        <f>IF(K176&lt;&gt;"",K176,IF(L176&lt;&gt;"",L176,""))</f>
        <v>M&gt;50</v>
      </c>
      <c r="J176" s="9" t="str">
        <f>IF(M176&lt;&gt;"","Y","")</f>
        <v>Y</v>
      </c>
      <c r="K176" s="9" t="str">
        <f>IF(D176="","",IF(OR(ISNA(VLOOKUP(C176,T3Male,2,FALSE))=FALSE,ISNA(VLOOKUP(C176,T3Fem,2,FALSE))=FALSE),"Top 3",IF(AND(F176="M",D176&gt;=70),"M&gt;70",IF(AND(F176="M",D176&gt;=40),"M&gt;"&amp;ROUNDDOWN(D176/10,0)*10,""))))</f>
        <v>M&gt;50</v>
      </c>
      <c r="L176" s="9" t="str">
        <f>IF(D176="","",IF(OR(ISNA(VLOOKUP(C176,T3Male,2,FALSE))=FALSE,ISNA(VLOOKUP(C176,T3Fem,2,FALSE))=FALSE),"Top 3",IF(AND(F176="F",D176&gt;=65),"F&gt;65",IF(AND(F176="F",D176&gt;=55),"F&gt;55",IF(AND(F176="F",D176&gt;=45),"F&gt;45",IF(AND(F176="F",D176&gt;=35),"F&gt;35",""))))))</f>
        <v/>
      </c>
      <c r="M176" s="9">
        <f>IF(ISNA(VLOOKUP(G176,'[1]TIME KEEPING'!$C$1:$E$65536,3,FALSE))=FALSE,VLOOKUP(G176,'[1]TIME KEEPING'!$C$1:$E$65536,3,FALSE),"")</f>
        <v>175</v>
      </c>
      <c r="N176" s="10">
        <f>IF(ISNA(VLOOKUP(G176,'[1]TIME KEEPING'!$C$1:$E$65536,2,FALSE))=FALSE,VLOOKUP(G176,'[1]TIME KEEPING'!$C$1:$E$65536,2,FALSE),TIMEVALUE("11:59:59"))</f>
        <v>3.3691203703703702E-2</v>
      </c>
    </row>
    <row r="177" spans="1:14" ht="15" x14ac:dyDescent="0.25">
      <c r="A177" t="s">
        <v>497</v>
      </c>
      <c r="B177" t="s">
        <v>472</v>
      </c>
      <c r="C177" s="7" t="str">
        <f>B177&amp;" "&amp;A177</f>
        <v>Sue Bradford</v>
      </c>
      <c r="D177">
        <v>46</v>
      </c>
      <c r="E177" t="s">
        <v>197</v>
      </c>
      <c r="F177" t="s">
        <v>231</v>
      </c>
      <c r="G177">
        <v>563</v>
      </c>
      <c r="H177" s="9"/>
      <c r="I177" s="9" t="str">
        <f>IF(K177&lt;&gt;"",K177,IF(L177&lt;&gt;"",L177,""))</f>
        <v>F&gt;45</v>
      </c>
      <c r="J177" s="9" t="str">
        <f>IF(M177&lt;&gt;"","Y","")</f>
        <v>Y</v>
      </c>
      <c r="K177" s="9" t="str">
        <f>IF(D177="","",IF(OR(ISNA(VLOOKUP(C177,T3Male,2,FALSE))=FALSE,ISNA(VLOOKUP(C177,T3Fem,2,FALSE))=FALSE),"Top 3",IF(AND(F177="M",D177&gt;=70),"M&gt;70",IF(AND(F177="M",D177&gt;=40),"M&gt;"&amp;ROUNDDOWN(D177/10,0)*10,""))))</f>
        <v/>
      </c>
      <c r="L177" s="9" t="str">
        <f>IF(D177="","",IF(OR(ISNA(VLOOKUP(C177,T3Male,2,FALSE))=FALSE,ISNA(VLOOKUP(C177,T3Fem,2,FALSE))=FALSE),"Top 3",IF(AND(F177="F",D177&gt;=65),"F&gt;65",IF(AND(F177="F",D177&gt;=55),"F&gt;55",IF(AND(F177="F",D177&gt;=45),"F&gt;45",IF(AND(F177="F",D177&gt;=35),"F&gt;35",""))))))</f>
        <v>F&gt;45</v>
      </c>
      <c r="M177" s="9">
        <f>IF(ISNA(VLOOKUP(G177,'[1]TIME KEEPING'!$C$1:$E$65536,3,FALSE))=FALSE,VLOOKUP(G177,'[1]TIME KEEPING'!$C$1:$E$65536,3,FALSE),"")</f>
        <v>176</v>
      </c>
      <c r="N177" s="10">
        <f>IF(ISNA(VLOOKUP(G177,'[1]TIME KEEPING'!$C$1:$E$65536,2,FALSE))=FALSE,VLOOKUP(G177,'[1]TIME KEEPING'!$C$1:$E$65536,2,FALSE),TIMEVALUE("11:59:59"))</f>
        <v>3.3700231481481484E-2</v>
      </c>
    </row>
    <row r="178" spans="1:14" ht="15" x14ac:dyDescent="0.25">
      <c r="A178" t="s">
        <v>407</v>
      </c>
      <c r="B178" t="s">
        <v>102</v>
      </c>
      <c r="C178" s="7" t="str">
        <f>B178&amp;" "&amp;A178</f>
        <v>Robert Hargreaves</v>
      </c>
      <c r="D178">
        <v>33</v>
      </c>
      <c r="E178" t="s">
        <v>412</v>
      </c>
      <c r="F178" t="s">
        <v>17</v>
      </c>
      <c r="G178">
        <v>400</v>
      </c>
      <c r="H178" s="9"/>
      <c r="I178" s="9" t="str">
        <f>IF(K178&lt;&gt;"",K178,IF(L178&lt;&gt;"",L178,""))</f>
        <v/>
      </c>
      <c r="J178" s="9" t="str">
        <f>IF(M178&lt;&gt;"","Y","")</f>
        <v>Y</v>
      </c>
      <c r="K178" s="9" t="str">
        <f>IF(D178="","",IF(OR(ISNA(VLOOKUP(C178,T3Male,2,FALSE))=FALSE,ISNA(VLOOKUP(C178,T3Fem,2,FALSE))=FALSE),"Top 3",IF(AND(F178="M",D178&gt;=70),"M&gt;70",IF(AND(F178="M",D178&gt;=40),"M&gt;"&amp;ROUNDDOWN(D178/10,0)*10,""))))</f>
        <v/>
      </c>
      <c r="L178" s="9" t="str">
        <f>IF(D178="","",IF(OR(ISNA(VLOOKUP(C178,T3Male,2,FALSE))=FALSE,ISNA(VLOOKUP(C178,T3Fem,2,FALSE))=FALSE),"Top 3",IF(AND(F178="F",D178&gt;=65),"F&gt;65",IF(AND(F178="F",D178&gt;=55),"F&gt;55",IF(AND(F178="F",D178&gt;=45),"F&gt;45",IF(AND(F178="F",D178&gt;=35),"F&gt;35",""))))))</f>
        <v/>
      </c>
      <c r="M178" s="9">
        <f>IF(ISNA(VLOOKUP(G178,'[1]TIME KEEPING'!$C$1:$E$65536,3,FALSE))=FALSE,VLOOKUP(G178,'[1]TIME KEEPING'!$C$1:$E$65536,3,FALSE),"")</f>
        <v>177</v>
      </c>
      <c r="N178" s="10">
        <f>IF(ISNA(VLOOKUP(G178,'[1]TIME KEEPING'!$C$1:$E$65536,2,FALSE))=FALSE,VLOOKUP(G178,'[1]TIME KEEPING'!$C$1:$E$65536,2,FALSE),TIMEVALUE("11:59:59"))</f>
        <v>3.3719444444444441E-2</v>
      </c>
    </row>
    <row r="179" spans="1:14" ht="15" x14ac:dyDescent="0.25">
      <c r="A179" t="s">
        <v>345</v>
      </c>
      <c r="B179" t="s">
        <v>151</v>
      </c>
      <c r="C179" s="7" t="str">
        <f>B179&amp;" "&amp;A179</f>
        <v>Paul Sanderson</v>
      </c>
      <c r="D179">
        <v>53</v>
      </c>
      <c r="E179" t="s">
        <v>206</v>
      </c>
      <c r="F179" t="s">
        <v>17</v>
      </c>
      <c r="G179">
        <v>336</v>
      </c>
      <c r="H179" s="9"/>
      <c r="I179" s="9" t="str">
        <f>IF(K179&lt;&gt;"",K179,IF(L179&lt;&gt;"",L179,""))</f>
        <v>M&gt;50</v>
      </c>
      <c r="J179" s="9" t="str">
        <f>IF(M179&lt;&gt;"","Y","")</f>
        <v>Y</v>
      </c>
      <c r="K179" s="9" t="str">
        <f>IF(D179="","",IF(OR(ISNA(VLOOKUP(C179,T3Male,2,FALSE))=FALSE,ISNA(VLOOKUP(C179,T3Fem,2,FALSE))=FALSE),"Top 3",IF(AND(F179="M",D179&gt;=70),"M&gt;70",IF(AND(F179="M",D179&gt;=40),"M&gt;"&amp;ROUNDDOWN(D179/10,0)*10,""))))</f>
        <v>M&gt;50</v>
      </c>
      <c r="L179" s="9" t="str">
        <f>IF(D179="","",IF(OR(ISNA(VLOOKUP(C179,T3Male,2,FALSE))=FALSE,ISNA(VLOOKUP(C179,T3Fem,2,FALSE))=FALSE),"Top 3",IF(AND(F179="F",D179&gt;=65),"F&gt;65",IF(AND(F179="F",D179&gt;=55),"F&gt;55",IF(AND(F179="F",D179&gt;=45),"F&gt;45",IF(AND(F179="F",D179&gt;=35),"F&gt;35",""))))))</f>
        <v/>
      </c>
      <c r="M179" s="9">
        <f>IF(ISNA(VLOOKUP(G179,'[1]TIME KEEPING'!$C$1:$E$65536,3,FALSE))=FALSE,VLOOKUP(G179,'[1]TIME KEEPING'!$C$1:$E$65536,3,FALSE),"")</f>
        <v>178</v>
      </c>
      <c r="N179" s="10">
        <f>IF(ISNA(VLOOKUP(G179,'[1]TIME KEEPING'!$C$1:$E$65536,2,FALSE))=FALSE,VLOOKUP(G179,'[1]TIME KEEPING'!$C$1:$E$65536,2,FALSE),TIMEVALUE("11:59:59"))</f>
        <v>3.3831134259259259E-2</v>
      </c>
    </row>
    <row r="180" spans="1:14" ht="15" x14ac:dyDescent="0.25">
      <c r="A180" t="s">
        <v>439</v>
      </c>
      <c r="B180" t="s">
        <v>583</v>
      </c>
      <c r="C180" s="7" t="str">
        <f>B180&amp;" "&amp;A180</f>
        <v>Alice  Parker</v>
      </c>
      <c r="D180">
        <v>21</v>
      </c>
      <c r="E180" t="s">
        <v>206</v>
      </c>
      <c r="F180" t="s">
        <v>231</v>
      </c>
      <c r="G180">
        <v>646</v>
      </c>
      <c r="H180" s="9"/>
      <c r="I180" s="9" t="str">
        <f>IF(K180&lt;&gt;"",K180,IF(L180&lt;&gt;"",L180,""))</f>
        <v/>
      </c>
      <c r="J180" s="9" t="str">
        <f>IF(M180&lt;&gt;"","Y","")</f>
        <v>Y</v>
      </c>
      <c r="K180" s="9" t="str">
        <f>IF(D180="","",IF(OR(ISNA(VLOOKUP(C180,T3Male,2,FALSE))=FALSE,ISNA(VLOOKUP(C180,T3Fem,2,FALSE))=FALSE),"Top 3",IF(AND(F180="M",D180&gt;=70),"M&gt;70",IF(AND(F180="M",D180&gt;=40),"M&gt;"&amp;ROUNDDOWN(D180/10,0)*10,""))))</f>
        <v/>
      </c>
      <c r="L180" s="9" t="str">
        <f>IF(D180="","",IF(OR(ISNA(VLOOKUP(C180,T3Male,2,FALSE))=FALSE,ISNA(VLOOKUP(C180,T3Fem,2,FALSE))=FALSE),"Top 3",IF(AND(F180="F",D180&gt;=65),"F&gt;65",IF(AND(F180="F",D180&gt;=55),"F&gt;55",IF(AND(F180="F",D180&gt;=45),"F&gt;45",IF(AND(F180="F",D180&gt;=35),"F&gt;35",""))))))</f>
        <v/>
      </c>
      <c r="M180" s="9">
        <f>IF(ISNA(VLOOKUP(G180,'[1]TIME KEEPING'!$C$1:$E$65536,3,FALSE))=FALSE,VLOOKUP(G180,'[1]TIME KEEPING'!$C$1:$E$65536,3,FALSE),"")</f>
        <v>179</v>
      </c>
      <c r="N180" s="10">
        <f>IF(ISNA(VLOOKUP(G180,'[1]TIME KEEPING'!$C$1:$E$65536,2,FALSE))=FALSE,VLOOKUP(G180,'[1]TIME KEEPING'!$C$1:$E$65536,2,FALSE),TIMEVALUE("11:59:59"))</f>
        <v>3.389375E-2</v>
      </c>
    </row>
    <row r="181" spans="1:14" ht="15" x14ac:dyDescent="0.25">
      <c r="A181" t="s">
        <v>170</v>
      </c>
      <c r="B181" t="s">
        <v>48</v>
      </c>
      <c r="C181" s="7" t="str">
        <f>B181&amp;" "&amp;A181</f>
        <v>Philip Coop</v>
      </c>
      <c r="D181">
        <v>51</v>
      </c>
      <c r="E181" t="s">
        <v>169</v>
      </c>
      <c r="F181" t="s">
        <v>17</v>
      </c>
      <c r="G181">
        <v>184</v>
      </c>
      <c r="H181" s="9"/>
      <c r="I181" s="9" t="str">
        <f>IF(K181&lt;&gt;"",K181,IF(L181&lt;&gt;"",L181,""))</f>
        <v>M&gt;50</v>
      </c>
      <c r="J181" s="9" t="str">
        <f>IF(M181&lt;&gt;"","Y","")</f>
        <v>Y</v>
      </c>
      <c r="K181" s="9" t="str">
        <f>IF(D181="","",IF(OR(ISNA(VLOOKUP(C181,T3Male,2,FALSE))=FALSE,ISNA(VLOOKUP(C181,T3Fem,2,FALSE))=FALSE),"Top 3",IF(AND(F181="M",D181&gt;=70),"M&gt;70",IF(AND(F181="M",D181&gt;=40),"M&gt;"&amp;ROUNDDOWN(D181/10,0)*10,""))))</f>
        <v>M&gt;50</v>
      </c>
      <c r="L181" s="9" t="str">
        <f>IF(D181="","",IF(OR(ISNA(VLOOKUP(C181,T3Male,2,FALSE))=FALSE,ISNA(VLOOKUP(C181,T3Fem,2,FALSE))=FALSE),"Top 3",IF(AND(F181="F",D181&gt;=65),"F&gt;65",IF(AND(F181="F",D181&gt;=55),"F&gt;55",IF(AND(F181="F",D181&gt;=45),"F&gt;45",IF(AND(F181="F",D181&gt;=35),"F&gt;35",""))))))</f>
        <v/>
      </c>
      <c r="M181" s="9">
        <f>IF(ISNA(VLOOKUP(G181,'[1]TIME KEEPING'!$C$1:$E$65536,3,FALSE))=FALSE,VLOOKUP(G181,'[1]TIME KEEPING'!$C$1:$E$65536,3,FALSE),"")</f>
        <v>180</v>
      </c>
      <c r="N181" s="10">
        <f>IF(ISNA(VLOOKUP(G181,'[1]TIME KEEPING'!$C$1:$E$65536,2,FALSE))=FALSE,VLOOKUP(G181,'[1]TIME KEEPING'!$C$1:$E$65536,2,FALSE),TIMEVALUE("11:59:59"))</f>
        <v>3.3910995370370373E-2</v>
      </c>
    </row>
    <row r="182" spans="1:14" ht="15" x14ac:dyDescent="0.25">
      <c r="A182" t="s">
        <v>177</v>
      </c>
      <c r="B182" t="s">
        <v>178</v>
      </c>
      <c r="C182" s="7" t="str">
        <f>B182&amp;" "&amp;A182</f>
        <v>Malcolm Lavery</v>
      </c>
      <c r="D182">
        <v>47</v>
      </c>
      <c r="E182" t="s">
        <v>169</v>
      </c>
      <c r="F182" t="s">
        <v>17</v>
      </c>
      <c r="G182">
        <v>190</v>
      </c>
      <c r="H182" s="9"/>
      <c r="I182" s="9" t="str">
        <f>IF(K182&lt;&gt;"",K182,IF(L182&lt;&gt;"",L182,""))</f>
        <v>M&gt;40</v>
      </c>
      <c r="J182" s="9" t="str">
        <f>IF(M182&lt;&gt;"","Y","")</f>
        <v>Y</v>
      </c>
      <c r="K182" s="9" t="str">
        <f>IF(D182="","",IF(OR(ISNA(VLOOKUP(C182,T3Male,2,FALSE))=FALSE,ISNA(VLOOKUP(C182,T3Fem,2,FALSE))=FALSE),"Top 3",IF(AND(F182="M",D182&gt;=70),"M&gt;70",IF(AND(F182="M",D182&gt;=40),"M&gt;"&amp;ROUNDDOWN(D182/10,0)*10,""))))</f>
        <v>M&gt;40</v>
      </c>
      <c r="L182" s="9" t="str">
        <f>IF(D182="","",IF(OR(ISNA(VLOOKUP(C182,T3Male,2,FALSE))=FALSE,ISNA(VLOOKUP(C182,T3Fem,2,FALSE))=FALSE),"Top 3",IF(AND(F182="F",D182&gt;=65),"F&gt;65",IF(AND(F182="F",D182&gt;=55),"F&gt;55",IF(AND(F182="F",D182&gt;=45),"F&gt;45",IF(AND(F182="F",D182&gt;=35),"F&gt;35",""))))))</f>
        <v/>
      </c>
      <c r="M182" s="9">
        <f>IF(ISNA(VLOOKUP(G182,'[1]TIME KEEPING'!$C$1:$E$65536,3,FALSE))=FALSE,VLOOKUP(G182,'[1]TIME KEEPING'!$C$1:$E$65536,3,FALSE),"")</f>
        <v>181</v>
      </c>
      <c r="N182" s="10">
        <f>IF(ISNA(VLOOKUP(G182,'[1]TIME KEEPING'!$C$1:$E$65536,2,FALSE))=FALSE,VLOOKUP(G182,'[1]TIME KEEPING'!$C$1:$E$65536,2,FALSE),TIMEVALUE("11:59:59"))</f>
        <v>3.3959953703703701E-2</v>
      </c>
    </row>
    <row r="183" spans="1:14" ht="15" x14ac:dyDescent="0.25">
      <c r="A183" t="s">
        <v>141</v>
      </c>
      <c r="B183" t="s">
        <v>61</v>
      </c>
      <c r="C183" s="7" t="str">
        <f>B183&amp;" "&amp;A183</f>
        <v>Alan Smith</v>
      </c>
      <c r="D183">
        <v>44</v>
      </c>
      <c r="E183" t="s">
        <v>393</v>
      </c>
      <c r="F183" t="s">
        <v>17</v>
      </c>
      <c r="G183">
        <v>386</v>
      </c>
      <c r="H183" s="9"/>
      <c r="I183" s="9" t="str">
        <f>IF(K183&lt;&gt;"",K183,IF(L183&lt;&gt;"",L183,""))</f>
        <v>M&gt;40</v>
      </c>
      <c r="J183" s="9" t="str">
        <f>IF(M183&lt;&gt;"","Y","")</f>
        <v>Y</v>
      </c>
      <c r="K183" s="9" t="str">
        <f>IF(D183="","",IF(OR(ISNA(VLOOKUP(C183,T3Male,2,FALSE))=FALSE,ISNA(VLOOKUP(C183,T3Fem,2,FALSE))=FALSE),"Top 3",IF(AND(F183="M",D183&gt;=70),"M&gt;70",IF(AND(F183="M",D183&gt;=40),"M&gt;"&amp;ROUNDDOWN(D183/10,0)*10,""))))</f>
        <v>M&gt;40</v>
      </c>
      <c r="L183" s="9" t="str">
        <f>IF(D183="","",IF(OR(ISNA(VLOOKUP(C183,T3Male,2,FALSE))=FALSE,ISNA(VLOOKUP(C183,T3Fem,2,FALSE))=FALSE),"Top 3",IF(AND(F183="F",D183&gt;=65),"F&gt;65",IF(AND(F183="F",D183&gt;=55),"F&gt;55",IF(AND(F183="F",D183&gt;=45),"F&gt;45",IF(AND(F183="F",D183&gt;=35),"F&gt;35",""))))))</f>
        <v/>
      </c>
      <c r="M183" s="9">
        <f>IF(ISNA(VLOOKUP(G183,'[1]TIME KEEPING'!$C$1:$E$65536,3,FALSE))=FALSE,VLOOKUP(G183,'[1]TIME KEEPING'!$C$1:$E$65536,3,FALSE),"")</f>
        <v>182</v>
      </c>
      <c r="N183" s="10">
        <f>IF(ISNA(VLOOKUP(G183,'[1]TIME KEEPING'!$C$1:$E$65536,2,FALSE))=FALSE,VLOOKUP(G183,'[1]TIME KEEPING'!$C$1:$E$65536,2,FALSE),TIMEVALUE("11:59:59"))</f>
        <v>3.3993865740740738E-2</v>
      </c>
    </row>
    <row r="184" spans="1:14" ht="15" x14ac:dyDescent="0.25">
      <c r="A184" t="s">
        <v>385</v>
      </c>
      <c r="B184" t="s">
        <v>92</v>
      </c>
      <c r="C184" s="7" t="str">
        <f>B184&amp;" "&amp;A184</f>
        <v>Martin Young</v>
      </c>
      <c r="D184">
        <v>54</v>
      </c>
      <c r="E184" t="s">
        <v>393</v>
      </c>
      <c r="F184" t="s">
        <v>17</v>
      </c>
      <c r="G184">
        <v>384</v>
      </c>
      <c r="H184" s="9"/>
      <c r="I184" s="9" t="str">
        <f>IF(K184&lt;&gt;"",K184,IF(L184&lt;&gt;"",L184,""))</f>
        <v>M&gt;50</v>
      </c>
      <c r="J184" s="9" t="str">
        <f>IF(M184&lt;&gt;"","Y","")</f>
        <v>Y</v>
      </c>
      <c r="K184" s="9" t="str">
        <f>IF(D184="","",IF(OR(ISNA(VLOOKUP(C184,T3Male,2,FALSE))=FALSE,ISNA(VLOOKUP(C184,T3Fem,2,FALSE))=FALSE),"Top 3",IF(AND(F184="M",D184&gt;=70),"M&gt;70",IF(AND(F184="M",D184&gt;=40),"M&gt;"&amp;ROUNDDOWN(D184/10,0)*10,""))))</f>
        <v>M&gt;50</v>
      </c>
      <c r="L184" s="9" t="str">
        <f>IF(D184="","",IF(OR(ISNA(VLOOKUP(C184,T3Male,2,FALSE))=FALSE,ISNA(VLOOKUP(C184,T3Fem,2,FALSE))=FALSE),"Top 3",IF(AND(F184="F",D184&gt;=65),"F&gt;65",IF(AND(F184="F",D184&gt;=55),"F&gt;55",IF(AND(F184="F",D184&gt;=45),"F&gt;45",IF(AND(F184="F",D184&gt;=35),"F&gt;35",""))))))</f>
        <v/>
      </c>
      <c r="M184" s="9">
        <f>IF(ISNA(VLOOKUP(G184,'[1]TIME KEEPING'!$C$1:$E$65536,3,FALSE))=FALSE,VLOOKUP(G184,'[1]TIME KEEPING'!$C$1:$E$65536,3,FALSE),"")</f>
        <v>183</v>
      </c>
      <c r="N184" s="10">
        <f>IF(ISNA(VLOOKUP(G184,'[1]TIME KEEPING'!$C$1:$E$65536,2,FALSE))=FALSE,VLOOKUP(G184,'[1]TIME KEEPING'!$C$1:$E$65536,2,FALSE),TIMEVALUE("11:59:59"))</f>
        <v>3.400162037037037E-2</v>
      </c>
    </row>
    <row r="185" spans="1:14" ht="15" x14ac:dyDescent="0.25">
      <c r="A185" t="s">
        <v>238</v>
      </c>
      <c r="B185" t="s">
        <v>24</v>
      </c>
      <c r="C185" s="7" t="str">
        <f>B185&amp;" "&amp;A185</f>
        <v xml:space="preserve">David Cracknell </v>
      </c>
      <c r="D185">
        <v>47</v>
      </c>
      <c r="E185" t="s">
        <v>206</v>
      </c>
      <c r="F185" t="s">
        <v>17</v>
      </c>
      <c r="G185">
        <v>233</v>
      </c>
      <c r="H185" s="9"/>
      <c r="I185" s="9" t="str">
        <f>IF(K185&lt;&gt;"",K185,IF(L185&lt;&gt;"",L185,""))</f>
        <v>M&gt;40</v>
      </c>
      <c r="J185" s="9" t="str">
        <f>IF(M185&lt;&gt;"","Y","")</f>
        <v>Y</v>
      </c>
      <c r="K185" s="9" t="str">
        <f>IF(D185="","",IF(OR(ISNA(VLOOKUP(C185,T3Male,2,FALSE))=FALSE,ISNA(VLOOKUP(C185,T3Fem,2,FALSE))=FALSE),"Top 3",IF(AND(F185="M",D185&gt;=70),"M&gt;70",IF(AND(F185="M",D185&gt;=40),"M&gt;"&amp;ROUNDDOWN(D185/10,0)*10,""))))</f>
        <v>M&gt;40</v>
      </c>
      <c r="L185" s="9" t="str">
        <f>IF(D185="","",IF(OR(ISNA(VLOOKUP(C185,T3Male,2,FALSE))=FALSE,ISNA(VLOOKUP(C185,T3Fem,2,FALSE))=FALSE),"Top 3",IF(AND(F185="F",D185&gt;=65),"F&gt;65",IF(AND(F185="F",D185&gt;=55),"F&gt;55",IF(AND(F185="F",D185&gt;=45),"F&gt;45",IF(AND(F185="F",D185&gt;=35),"F&gt;35",""))))))</f>
        <v/>
      </c>
      <c r="M185" s="9">
        <f>IF(ISNA(VLOOKUP(G185,'[1]TIME KEEPING'!$C$1:$E$65536,3,FALSE))=FALSE,VLOOKUP(G185,'[1]TIME KEEPING'!$C$1:$E$65536,3,FALSE),"")</f>
        <v>184</v>
      </c>
      <c r="N185" s="10">
        <f>IF(ISNA(VLOOKUP(G185,'[1]TIME KEEPING'!$C$1:$E$65536,2,FALSE))=FALSE,VLOOKUP(G185,'[1]TIME KEEPING'!$C$1:$E$65536,2,FALSE),TIMEVALUE("11:59:59"))</f>
        <v>3.4085532407407408E-2</v>
      </c>
    </row>
    <row r="186" spans="1:14" ht="15" x14ac:dyDescent="0.25">
      <c r="A186" t="s">
        <v>144</v>
      </c>
      <c r="B186" t="s">
        <v>286</v>
      </c>
      <c r="C186" s="7" t="str">
        <f>B186&amp;" "&amp;A186</f>
        <v>Steven  Jackson</v>
      </c>
      <c r="D186">
        <v>45</v>
      </c>
      <c r="E186" t="s">
        <v>206</v>
      </c>
      <c r="F186" t="s">
        <v>17</v>
      </c>
      <c r="G186">
        <v>276</v>
      </c>
      <c r="H186" s="9"/>
      <c r="I186" s="9" t="str">
        <f>IF(K186&lt;&gt;"",K186,IF(L186&lt;&gt;"",L186,""))</f>
        <v>M&gt;40</v>
      </c>
      <c r="J186" s="9" t="str">
        <f>IF(M186&lt;&gt;"","Y","")</f>
        <v>Y</v>
      </c>
      <c r="K186" s="9" t="str">
        <f>IF(D186="","",IF(OR(ISNA(VLOOKUP(C186,T3Male,2,FALSE))=FALSE,ISNA(VLOOKUP(C186,T3Fem,2,FALSE))=FALSE),"Top 3",IF(AND(F186="M",D186&gt;=70),"M&gt;70",IF(AND(F186="M",D186&gt;=40),"M&gt;"&amp;ROUNDDOWN(D186/10,0)*10,""))))</f>
        <v>M&gt;40</v>
      </c>
      <c r="L186" s="9" t="str">
        <f>IF(D186="","",IF(OR(ISNA(VLOOKUP(C186,T3Male,2,FALSE))=FALSE,ISNA(VLOOKUP(C186,T3Fem,2,FALSE))=FALSE),"Top 3",IF(AND(F186="F",D186&gt;=65),"F&gt;65",IF(AND(F186="F",D186&gt;=55),"F&gt;55",IF(AND(F186="F",D186&gt;=45),"F&gt;45",IF(AND(F186="F",D186&gt;=35),"F&gt;35",""))))))</f>
        <v/>
      </c>
      <c r="M186" s="9">
        <f>IF(ISNA(VLOOKUP(G186,'[1]TIME KEEPING'!$C$1:$E$65536,3,FALSE))=FALSE,VLOOKUP(G186,'[1]TIME KEEPING'!$C$1:$E$65536,3,FALSE),"")</f>
        <v>185</v>
      </c>
      <c r="N186" s="10">
        <f>IF(ISNA(VLOOKUP(G186,'[1]TIME KEEPING'!$C$1:$E$65536,2,FALSE))=FALSE,VLOOKUP(G186,'[1]TIME KEEPING'!$C$1:$E$65536,2,FALSE),TIMEVALUE("11:59:59"))</f>
        <v>3.4176620370370371E-2</v>
      </c>
    </row>
    <row r="187" spans="1:14" ht="15" x14ac:dyDescent="0.25">
      <c r="A187" t="s">
        <v>64</v>
      </c>
      <c r="B187" t="s">
        <v>65</v>
      </c>
      <c r="C187" s="7" t="str">
        <f>B187&amp;" "&amp;A187</f>
        <v>Geoffrey Wilcox</v>
      </c>
      <c r="D187">
        <v>56</v>
      </c>
      <c r="E187" t="s">
        <v>59</v>
      </c>
      <c r="F187" t="s">
        <v>17</v>
      </c>
      <c r="G187">
        <v>122</v>
      </c>
      <c r="H187" s="9"/>
      <c r="I187" s="9" t="str">
        <f>IF(K187&lt;&gt;"",K187,IF(L187&lt;&gt;"",L187,""))</f>
        <v>M&gt;50</v>
      </c>
      <c r="J187" s="9" t="str">
        <f>IF(M187&lt;&gt;"","Y","")</f>
        <v>Y</v>
      </c>
      <c r="K187" s="9" t="str">
        <f>IF(D187="","",IF(OR(ISNA(VLOOKUP(C187,T3Male,2,FALSE))=FALSE,ISNA(VLOOKUP(C187,T3Fem,2,FALSE))=FALSE),"Top 3",IF(AND(F187="M",D187&gt;=70),"M&gt;70",IF(AND(F187="M",D187&gt;=40),"M&gt;"&amp;ROUNDDOWN(D187/10,0)*10,""))))</f>
        <v>M&gt;50</v>
      </c>
      <c r="L187" s="9" t="str">
        <f>IF(D187="","",IF(OR(ISNA(VLOOKUP(C187,T3Male,2,FALSE))=FALSE,ISNA(VLOOKUP(C187,T3Fem,2,FALSE))=FALSE),"Top 3",IF(AND(F187="F",D187&gt;=65),"F&gt;65",IF(AND(F187="F",D187&gt;=55),"F&gt;55",IF(AND(F187="F",D187&gt;=45),"F&gt;45",IF(AND(F187="F",D187&gt;=35),"F&gt;35",""))))))</f>
        <v/>
      </c>
      <c r="M187" s="9">
        <f>IF(ISNA(VLOOKUP(G187,'[1]TIME KEEPING'!$C$1:$E$65536,3,FALSE))=FALSE,VLOOKUP(G187,'[1]TIME KEEPING'!$C$1:$E$65536,3,FALSE),"")</f>
        <v>186</v>
      </c>
      <c r="N187" s="10">
        <f>IF(ISNA(VLOOKUP(G187,'[1]TIME KEEPING'!$C$1:$E$65536,2,FALSE))=FALSE,VLOOKUP(G187,'[1]TIME KEEPING'!$C$1:$E$65536,2,FALSE),TIMEVALUE("11:59:59"))</f>
        <v>3.4186111111111112E-2</v>
      </c>
    </row>
    <row r="188" spans="1:14" ht="15" x14ac:dyDescent="0.25">
      <c r="A188" t="s">
        <v>267</v>
      </c>
      <c r="B188" t="s">
        <v>75</v>
      </c>
      <c r="C188" s="7" t="str">
        <f>B188&amp;" "&amp;A188</f>
        <v>John Hall</v>
      </c>
      <c r="D188">
        <v>36</v>
      </c>
      <c r="E188" t="s">
        <v>206</v>
      </c>
      <c r="F188" t="s">
        <v>17</v>
      </c>
      <c r="G188">
        <v>258</v>
      </c>
      <c r="H188" s="9"/>
      <c r="I188" s="9" t="str">
        <f>IF(K188&lt;&gt;"",K188,IF(L188&lt;&gt;"",L188,""))</f>
        <v/>
      </c>
      <c r="J188" s="9" t="str">
        <f>IF(M188&lt;&gt;"","Y","")</f>
        <v>Y</v>
      </c>
      <c r="K188" s="9" t="str">
        <f>IF(D188="","",IF(OR(ISNA(VLOOKUP(C188,T3Male,2,FALSE))=FALSE,ISNA(VLOOKUP(C188,T3Fem,2,FALSE))=FALSE),"Top 3",IF(AND(F188="M",D188&gt;=70),"M&gt;70",IF(AND(F188="M",D188&gt;=40),"M&gt;"&amp;ROUNDDOWN(D188/10,0)*10,""))))</f>
        <v/>
      </c>
      <c r="L188" s="9" t="str">
        <f>IF(D188="","",IF(OR(ISNA(VLOOKUP(C188,T3Male,2,FALSE))=FALSE,ISNA(VLOOKUP(C188,T3Fem,2,FALSE))=FALSE),"Top 3",IF(AND(F188="F",D188&gt;=65),"F&gt;65",IF(AND(F188="F",D188&gt;=55),"F&gt;55",IF(AND(F188="F",D188&gt;=45),"F&gt;45",IF(AND(F188="F",D188&gt;=35),"F&gt;35",""))))))</f>
        <v/>
      </c>
      <c r="M188" s="9">
        <f>IF(ISNA(VLOOKUP(G188,'[1]TIME KEEPING'!$C$1:$E$65536,3,FALSE))=FALSE,VLOOKUP(G188,'[1]TIME KEEPING'!$C$1:$E$65536,3,FALSE),"")</f>
        <v>187</v>
      </c>
      <c r="N188" s="10">
        <f>IF(ISNA(VLOOKUP(G188,'[1]TIME KEEPING'!$C$1:$E$65536,2,FALSE))=FALSE,VLOOKUP(G188,'[1]TIME KEEPING'!$C$1:$E$65536,2,FALSE),TIMEVALUE("11:59:59"))</f>
        <v>3.4280902777777782E-2</v>
      </c>
    </row>
    <row r="189" spans="1:14" ht="15" x14ac:dyDescent="0.25">
      <c r="A189" t="s">
        <v>223</v>
      </c>
      <c r="B189" t="s">
        <v>24</v>
      </c>
      <c r="C189" s="7" t="str">
        <f>B189&amp;" "&amp;A189</f>
        <v>David Brookes</v>
      </c>
      <c r="D189">
        <v>57</v>
      </c>
      <c r="E189" t="s">
        <v>206</v>
      </c>
      <c r="F189" t="s">
        <v>17</v>
      </c>
      <c r="G189">
        <v>221</v>
      </c>
      <c r="H189" s="9"/>
      <c r="I189" s="9" t="str">
        <f>IF(K189&lt;&gt;"",K189,IF(L189&lt;&gt;"",L189,""))</f>
        <v>M&gt;50</v>
      </c>
      <c r="J189" s="9" t="str">
        <f>IF(M189&lt;&gt;"","Y","")</f>
        <v>Y</v>
      </c>
      <c r="K189" s="9" t="str">
        <f>IF(D189="","",IF(OR(ISNA(VLOOKUP(C189,T3Male,2,FALSE))=FALSE,ISNA(VLOOKUP(C189,T3Fem,2,FALSE))=FALSE),"Top 3",IF(AND(F189="M",D189&gt;=70),"M&gt;70",IF(AND(F189="M",D189&gt;=40),"M&gt;"&amp;ROUNDDOWN(D189/10,0)*10,""))))</f>
        <v>M&gt;50</v>
      </c>
      <c r="L189" s="9" t="str">
        <f>IF(D189="","",IF(OR(ISNA(VLOOKUP(C189,T3Male,2,FALSE))=FALSE,ISNA(VLOOKUP(C189,T3Fem,2,FALSE))=FALSE),"Top 3",IF(AND(F189="F",D189&gt;=65),"F&gt;65",IF(AND(F189="F",D189&gt;=55),"F&gt;55",IF(AND(F189="F",D189&gt;=45),"F&gt;45",IF(AND(F189="F",D189&gt;=35),"F&gt;35",""))))))</f>
        <v/>
      </c>
      <c r="M189" s="9">
        <f>IF(ISNA(VLOOKUP(G189,'[1]TIME KEEPING'!$C$1:$E$65536,3,FALSE))=FALSE,VLOOKUP(G189,'[1]TIME KEEPING'!$C$1:$E$65536,3,FALSE),"")</f>
        <v>188</v>
      </c>
      <c r="N189" s="10">
        <f>IF(ISNA(VLOOKUP(G189,'[1]TIME KEEPING'!$C$1:$E$65536,2,FALSE))=FALSE,VLOOKUP(G189,'[1]TIME KEEPING'!$C$1:$E$65536,2,FALSE),TIMEVALUE("11:59:59"))</f>
        <v>3.4310648148148153E-2</v>
      </c>
    </row>
    <row r="190" spans="1:14" ht="15" x14ac:dyDescent="0.25">
      <c r="A190" t="s">
        <v>91</v>
      </c>
      <c r="B190" t="s">
        <v>481</v>
      </c>
      <c r="C190" s="7" t="str">
        <f>B190&amp;" "&amp;A190</f>
        <v>Margaret Booth</v>
      </c>
      <c r="D190">
        <v>39</v>
      </c>
      <c r="E190" t="s">
        <v>169</v>
      </c>
      <c r="F190" t="s">
        <v>231</v>
      </c>
      <c r="G190">
        <v>548</v>
      </c>
      <c r="H190" s="9"/>
      <c r="I190" s="9" t="str">
        <f>IF(K190&lt;&gt;"",K190,IF(L190&lt;&gt;"",L190,""))</f>
        <v>F&gt;35</v>
      </c>
      <c r="J190" s="9" t="str">
        <f>IF(M190&lt;&gt;"","Y","")</f>
        <v>Y</v>
      </c>
      <c r="K190" s="9" t="str">
        <f>IF(D190="","",IF(OR(ISNA(VLOOKUP(C190,T3Male,2,FALSE))=FALSE,ISNA(VLOOKUP(C190,T3Fem,2,FALSE))=FALSE),"Top 3",IF(AND(F190="M",D190&gt;=70),"M&gt;70",IF(AND(F190="M",D190&gt;=40),"M&gt;"&amp;ROUNDDOWN(D190/10,0)*10,""))))</f>
        <v/>
      </c>
      <c r="L190" s="9" t="str">
        <f>IF(D190="","",IF(OR(ISNA(VLOOKUP(C190,T3Male,2,FALSE))=FALSE,ISNA(VLOOKUP(C190,T3Fem,2,FALSE))=FALSE),"Top 3",IF(AND(F190="F",D190&gt;=65),"F&gt;65",IF(AND(F190="F",D190&gt;=55),"F&gt;55",IF(AND(F190="F",D190&gt;=45),"F&gt;45",IF(AND(F190="F",D190&gt;=35),"F&gt;35",""))))))</f>
        <v>F&gt;35</v>
      </c>
      <c r="M190" s="9">
        <f>IF(ISNA(VLOOKUP(G190,'[1]TIME KEEPING'!$C$1:$E$65536,3,FALSE))=FALSE,VLOOKUP(G190,'[1]TIME KEEPING'!$C$1:$E$65536,3,FALSE),"")</f>
        <v>189</v>
      </c>
      <c r="N190" s="10">
        <f>IF(ISNA(VLOOKUP(G190,'[1]TIME KEEPING'!$C$1:$E$65536,2,FALSE))=FALSE,VLOOKUP(G190,'[1]TIME KEEPING'!$C$1:$E$65536,2,FALSE),TIMEVALUE("11:59:59"))</f>
        <v>3.4376504629629628E-2</v>
      </c>
    </row>
    <row r="191" spans="1:14" ht="15" x14ac:dyDescent="0.25">
      <c r="A191" t="s">
        <v>549</v>
      </c>
      <c r="B191" t="s">
        <v>550</v>
      </c>
      <c r="C191" s="7" t="str">
        <f>B191&amp;" "&amp;A191</f>
        <v>Victoria Godliman</v>
      </c>
      <c r="D191">
        <v>42</v>
      </c>
      <c r="E191" t="s">
        <v>206</v>
      </c>
      <c r="F191" t="s">
        <v>231</v>
      </c>
      <c r="G191">
        <v>608</v>
      </c>
      <c r="H191" s="9"/>
      <c r="I191" s="9" t="str">
        <f>IF(K191&lt;&gt;"",K191,IF(L191&lt;&gt;"",L191,""))</f>
        <v>F&gt;35</v>
      </c>
      <c r="J191" s="9" t="str">
        <f>IF(M191&lt;&gt;"","Y","")</f>
        <v>Y</v>
      </c>
      <c r="K191" s="9" t="str">
        <f>IF(D191="","",IF(OR(ISNA(VLOOKUP(C191,T3Male,2,FALSE))=FALSE,ISNA(VLOOKUP(C191,T3Fem,2,FALSE))=FALSE),"Top 3",IF(AND(F191="M",D191&gt;=70),"M&gt;70",IF(AND(F191="M",D191&gt;=40),"M&gt;"&amp;ROUNDDOWN(D191/10,0)*10,""))))</f>
        <v/>
      </c>
      <c r="L191" s="9" t="str">
        <f>IF(D191="","",IF(OR(ISNA(VLOOKUP(C191,T3Male,2,FALSE))=FALSE,ISNA(VLOOKUP(C191,T3Fem,2,FALSE))=FALSE),"Top 3",IF(AND(F191="F",D191&gt;=65),"F&gt;65",IF(AND(F191="F",D191&gt;=55),"F&gt;55",IF(AND(F191="F",D191&gt;=45),"F&gt;45",IF(AND(F191="F",D191&gt;=35),"F&gt;35",""))))))</f>
        <v>F&gt;35</v>
      </c>
      <c r="M191" s="9">
        <f>IF(ISNA(VLOOKUP(G191,'[1]TIME KEEPING'!$C$1:$E$65536,3,FALSE))=FALSE,VLOOKUP(G191,'[1]TIME KEEPING'!$C$1:$E$65536,3,FALSE),"")</f>
        <v>190</v>
      </c>
      <c r="N191" s="10">
        <f>IF(ISNA(VLOOKUP(G191,'[1]TIME KEEPING'!$C$1:$E$65536,2,FALSE))=FALSE,VLOOKUP(G191,'[1]TIME KEEPING'!$C$1:$E$65536,2,FALSE),TIMEVALUE("11:59:59"))</f>
        <v>3.4452546296296294E-2</v>
      </c>
    </row>
    <row r="192" spans="1:14" ht="15" x14ac:dyDescent="0.25">
      <c r="A192" t="s">
        <v>176</v>
      </c>
      <c r="B192" t="s">
        <v>518</v>
      </c>
      <c r="C192" s="7" t="str">
        <f>B192&amp;" "&amp;A192</f>
        <v>Rachel Johnson</v>
      </c>
      <c r="D192">
        <v>36</v>
      </c>
      <c r="E192" t="s">
        <v>206</v>
      </c>
      <c r="F192" t="s">
        <v>231</v>
      </c>
      <c r="G192">
        <v>623</v>
      </c>
      <c r="H192" s="9"/>
      <c r="I192" s="9" t="str">
        <f>IF(K192&lt;&gt;"",K192,IF(L192&lt;&gt;"",L192,""))</f>
        <v>F&gt;35</v>
      </c>
      <c r="J192" s="9" t="str">
        <f>IF(M192&lt;&gt;"","Y","")</f>
        <v>Y</v>
      </c>
      <c r="K192" s="9" t="str">
        <f>IF(D192="","",IF(OR(ISNA(VLOOKUP(C192,T3Male,2,FALSE))=FALSE,ISNA(VLOOKUP(C192,T3Fem,2,FALSE))=FALSE),"Top 3",IF(AND(F192="M",D192&gt;=70),"M&gt;70",IF(AND(F192="M",D192&gt;=40),"M&gt;"&amp;ROUNDDOWN(D192/10,0)*10,""))))</f>
        <v/>
      </c>
      <c r="L192" s="9" t="str">
        <f>IF(D192="","",IF(OR(ISNA(VLOOKUP(C192,T3Male,2,FALSE))=FALSE,ISNA(VLOOKUP(C192,T3Fem,2,FALSE))=FALSE),"Top 3",IF(AND(F192="F",D192&gt;=65),"F&gt;65",IF(AND(F192="F",D192&gt;=55),"F&gt;55",IF(AND(F192="F",D192&gt;=45),"F&gt;45",IF(AND(F192="F",D192&gt;=35),"F&gt;35",""))))))</f>
        <v>F&gt;35</v>
      </c>
      <c r="M192" s="9">
        <f>IF(ISNA(VLOOKUP(G192,'[1]TIME KEEPING'!$C$1:$E$65536,3,FALSE))=FALSE,VLOOKUP(G192,'[1]TIME KEEPING'!$C$1:$E$65536,3,FALSE),"")</f>
        <v>191</v>
      </c>
      <c r="N192" s="10">
        <f>IF(ISNA(VLOOKUP(G192,'[1]TIME KEEPING'!$C$1:$E$65536,2,FALSE))=FALSE,VLOOKUP(G192,'[1]TIME KEEPING'!$C$1:$E$65536,2,FALSE),TIMEVALUE("11:59:59"))</f>
        <v>3.4508564814814811E-2</v>
      </c>
    </row>
    <row r="193" spans="1:14" ht="15" x14ac:dyDescent="0.25">
      <c r="A193" t="s">
        <v>636</v>
      </c>
      <c r="B193" t="s">
        <v>569</v>
      </c>
      <c r="C193" s="7" t="str">
        <f>B193&amp;" "&amp;A193</f>
        <v>Kelly Temple</v>
      </c>
      <c r="D193">
        <v>37</v>
      </c>
      <c r="E193" t="s">
        <v>404</v>
      </c>
      <c r="F193" t="s">
        <v>231</v>
      </c>
      <c r="G193">
        <v>713</v>
      </c>
      <c r="H193" s="9"/>
      <c r="I193" s="9" t="str">
        <f>IF(K193&lt;&gt;"",K193,IF(L193&lt;&gt;"",L193,""))</f>
        <v>F&gt;35</v>
      </c>
      <c r="J193" s="9" t="str">
        <f>IF(M193&lt;&gt;"","Y","")</f>
        <v>Y</v>
      </c>
      <c r="K193" s="9" t="str">
        <f>IF(D193="","",IF(OR(ISNA(VLOOKUP(C193,T3Male,2,FALSE))=FALSE,ISNA(VLOOKUP(C193,T3Fem,2,FALSE))=FALSE),"Top 3",IF(AND(F193="M",D193&gt;=70),"M&gt;70",IF(AND(F193="M",D193&gt;=40),"M&gt;"&amp;ROUNDDOWN(D193/10,0)*10,""))))</f>
        <v/>
      </c>
      <c r="L193" s="9" t="str">
        <f>IF(D193="","",IF(OR(ISNA(VLOOKUP(C193,T3Male,2,FALSE))=FALSE,ISNA(VLOOKUP(C193,T3Fem,2,FALSE))=FALSE),"Top 3",IF(AND(F193="F",D193&gt;=65),"F&gt;65",IF(AND(F193="F",D193&gt;=55),"F&gt;55",IF(AND(F193="F",D193&gt;=45),"F&gt;45",IF(AND(F193="F",D193&gt;=35),"F&gt;35",""))))))</f>
        <v>F&gt;35</v>
      </c>
      <c r="M193" s="9">
        <f>IF(ISNA(VLOOKUP(G193,'[1]TIME KEEPING'!$C$1:$E$65536,3,FALSE))=FALSE,VLOOKUP(G193,'[1]TIME KEEPING'!$C$1:$E$65536,3,FALSE),"")</f>
        <v>192</v>
      </c>
      <c r="N193" s="10">
        <f>IF(ISNA(VLOOKUP(G193,'[1]TIME KEEPING'!$C$1:$E$65536,2,FALSE))=FALSE,VLOOKUP(G193,'[1]TIME KEEPING'!$C$1:$E$65536,2,FALSE),TIMEVALUE("11:59:59"))</f>
        <v>3.4518055555555559E-2</v>
      </c>
    </row>
    <row r="194" spans="1:14" ht="15" x14ac:dyDescent="0.25">
      <c r="A194" t="s">
        <v>81</v>
      </c>
      <c r="B194" t="s">
        <v>82</v>
      </c>
      <c r="C194" s="7" t="str">
        <f>B194&amp;" "&amp;A194</f>
        <v>Kelvin Westerman</v>
      </c>
      <c r="D194">
        <v>61</v>
      </c>
      <c r="E194" t="s">
        <v>76</v>
      </c>
      <c r="F194" t="s">
        <v>17</v>
      </c>
      <c r="G194">
        <v>131</v>
      </c>
      <c r="H194" s="9"/>
      <c r="I194" s="9" t="str">
        <f>IF(K194&lt;&gt;"",K194,IF(L194&lt;&gt;"",L194,""))</f>
        <v>M&gt;60</v>
      </c>
      <c r="J194" s="9" t="str">
        <f>IF(M194&lt;&gt;"","Y","")</f>
        <v>Y</v>
      </c>
      <c r="K194" s="9" t="str">
        <f>IF(D194="","",IF(OR(ISNA(VLOOKUP(C194,T3Male,2,FALSE))=FALSE,ISNA(VLOOKUP(C194,T3Fem,2,FALSE))=FALSE),"Top 3",IF(AND(F194="M",D194&gt;=70),"M&gt;70",IF(AND(F194="M",D194&gt;=40),"M&gt;"&amp;ROUNDDOWN(D194/10,0)*10,""))))</f>
        <v>M&gt;60</v>
      </c>
      <c r="L194" s="9" t="str">
        <f>IF(D194="","",IF(OR(ISNA(VLOOKUP(C194,T3Male,2,FALSE))=FALSE,ISNA(VLOOKUP(C194,T3Fem,2,FALSE))=FALSE),"Top 3",IF(AND(F194="F",D194&gt;=65),"F&gt;65",IF(AND(F194="F",D194&gt;=55),"F&gt;55",IF(AND(F194="F",D194&gt;=45),"F&gt;45",IF(AND(F194="F",D194&gt;=35),"F&gt;35",""))))))</f>
        <v/>
      </c>
      <c r="M194" s="9">
        <f>IF(ISNA(VLOOKUP(G194,'[1]TIME KEEPING'!$C$1:$E$65536,3,FALSE))=FALSE,VLOOKUP(G194,'[1]TIME KEEPING'!$C$1:$E$65536,3,FALSE),"")</f>
        <v>193</v>
      </c>
      <c r="N194" s="10">
        <f>IF(ISNA(VLOOKUP(G194,'[1]TIME KEEPING'!$C$1:$E$65536,2,FALSE))=FALSE,VLOOKUP(G194,'[1]TIME KEEPING'!$C$1:$E$65536,2,FALSE),TIMEVALUE("11:59:59"))</f>
        <v>3.4525925925925925E-2</v>
      </c>
    </row>
    <row r="195" spans="1:14" ht="15" x14ac:dyDescent="0.25">
      <c r="A195" t="s">
        <v>322</v>
      </c>
      <c r="B195" t="s">
        <v>323</v>
      </c>
      <c r="C195" s="7" t="str">
        <f>B195&amp;" "&amp;A195</f>
        <v>Jacob Oldridge</v>
      </c>
      <c r="D195">
        <v>16</v>
      </c>
      <c r="E195" t="s">
        <v>206</v>
      </c>
      <c r="F195" t="s">
        <v>17</v>
      </c>
      <c r="G195">
        <v>316</v>
      </c>
      <c r="H195" s="9"/>
      <c r="I195" s="9" t="str">
        <f>IF(K195&lt;&gt;"",K195,IF(L195&lt;&gt;"",L195,""))</f>
        <v/>
      </c>
      <c r="J195" s="9" t="str">
        <f>IF(M195&lt;&gt;"","Y","")</f>
        <v>Y</v>
      </c>
      <c r="K195" s="9" t="str">
        <f>IF(D195="","",IF(OR(ISNA(VLOOKUP(C195,T3Male,2,FALSE))=FALSE,ISNA(VLOOKUP(C195,T3Fem,2,FALSE))=FALSE),"Top 3",IF(AND(F195="M",D195&gt;=70),"M&gt;70",IF(AND(F195="M",D195&gt;=40),"M&gt;"&amp;ROUNDDOWN(D195/10,0)*10,""))))</f>
        <v/>
      </c>
      <c r="L195" s="9" t="str">
        <f>IF(D195="","",IF(OR(ISNA(VLOOKUP(C195,T3Male,2,FALSE))=FALSE,ISNA(VLOOKUP(C195,T3Fem,2,FALSE))=FALSE),"Top 3",IF(AND(F195="F",D195&gt;=65),"F&gt;65",IF(AND(F195="F",D195&gt;=55),"F&gt;55",IF(AND(F195="F",D195&gt;=45),"F&gt;45",IF(AND(F195="F",D195&gt;=35),"F&gt;35",""))))))</f>
        <v/>
      </c>
      <c r="M195" s="9">
        <f>IF(ISNA(VLOOKUP(G195,'[1]TIME KEEPING'!$C$1:$E$65536,3,FALSE))=FALSE,VLOOKUP(G195,'[1]TIME KEEPING'!$C$1:$E$65536,3,FALSE),"")</f>
        <v>194</v>
      </c>
      <c r="N195" s="10">
        <f>IF(ISNA(VLOOKUP(G195,'[1]TIME KEEPING'!$C$1:$E$65536,2,FALSE))=FALSE,VLOOKUP(G195,'[1]TIME KEEPING'!$C$1:$E$65536,2,FALSE),TIMEVALUE("11:59:59"))</f>
        <v>3.4545138888888889E-2</v>
      </c>
    </row>
    <row r="196" spans="1:14" ht="15" x14ac:dyDescent="0.25">
      <c r="A196" t="s">
        <v>365</v>
      </c>
      <c r="B196" t="s">
        <v>366</v>
      </c>
      <c r="C196" s="7" t="str">
        <f>B196&amp;" "&amp;A196</f>
        <v>Darren  Toomes</v>
      </c>
      <c r="D196">
        <v>49</v>
      </c>
      <c r="E196" t="s">
        <v>206</v>
      </c>
      <c r="F196" t="s">
        <v>17</v>
      </c>
      <c r="G196">
        <v>361</v>
      </c>
      <c r="H196" s="9"/>
      <c r="I196" s="9" t="str">
        <f>IF(K196&lt;&gt;"",K196,IF(L196&lt;&gt;"",L196,""))</f>
        <v>M&gt;40</v>
      </c>
      <c r="J196" s="9" t="str">
        <f>IF(M196&lt;&gt;"","Y","")</f>
        <v>Y</v>
      </c>
      <c r="K196" s="9" t="str">
        <f>IF(D196="","",IF(OR(ISNA(VLOOKUP(C196,T3Male,2,FALSE))=FALSE,ISNA(VLOOKUP(C196,T3Fem,2,FALSE))=FALSE),"Top 3",IF(AND(F196="M",D196&gt;=70),"M&gt;70",IF(AND(F196="M",D196&gt;=40),"M&gt;"&amp;ROUNDDOWN(D196/10,0)*10,""))))</f>
        <v>M&gt;40</v>
      </c>
      <c r="L196" s="9" t="str">
        <f>IF(D196="","",IF(OR(ISNA(VLOOKUP(C196,T3Male,2,FALSE))=FALSE,ISNA(VLOOKUP(C196,T3Fem,2,FALSE))=FALSE),"Top 3",IF(AND(F196="F",D196&gt;=65),"F&gt;65",IF(AND(F196="F",D196&gt;=55),"F&gt;55",IF(AND(F196="F",D196&gt;=45),"F&gt;45",IF(AND(F196="F",D196&gt;=35),"F&gt;35",""))))))</f>
        <v/>
      </c>
      <c r="M196" s="9">
        <f>IF(ISNA(VLOOKUP(G196,'[1]TIME KEEPING'!$C$1:$E$65536,3,FALSE))=FALSE,VLOOKUP(G196,'[1]TIME KEEPING'!$C$1:$E$65536,3,FALSE),"")</f>
        <v>195</v>
      </c>
      <c r="N196" s="10">
        <f>IF(ISNA(VLOOKUP(G196,'[1]TIME KEEPING'!$C$1:$E$65536,2,FALSE))=FALSE,VLOOKUP(G196,'[1]TIME KEEPING'!$C$1:$E$65536,2,FALSE),TIMEVALUE("11:59:59"))</f>
        <v>3.4551388888888888E-2</v>
      </c>
    </row>
    <row r="197" spans="1:14" ht="15" x14ac:dyDescent="0.25">
      <c r="A197" t="s">
        <v>260</v>
      </c>
      <c r="B197" t="s">
        <v>261</v>
      </c>
      <c r="C197" s="7" t="str">
        <f>B197&amp;" "&amp;A197</f>
        <v>Matthew Fishburn</v>
      </c>
      <c r="D197">
        <v>31</v>
      </c>
      <c r="E197" t="s">
        <v>206</v>
      </c>
      <c r="F197" t="s">
        <v>17</v>
      </c>
      <c r="G197">
        <v>252</v>
      </c>
      <c r="H197" s="9"/>
      <c r="I197" s="9" t="str">
        <f>IF(K197&lt;&gt;"",K197,IF(L197&lt;&gt;"",L197,""))</f>
        <v/>
      </c>
      <c r="J197" s="9" t="str">
        <f>IF(M197&lt;&gt;"","Y","")</f>
        <v>Y</v>
      </c>
      <c r="K197" s="9" t="str">
        <f>IF(D197="","",IF(OR(ISNA(VLOOKUP(C197,T3Male,2,FALSE))=FALSE,ISNA(VLOOKUP(C197,T3Fem,2,FALSE))=FALSE),"Top 3",IF(AND(F197="M",D197&gt;=70),"M&gt;70",IF(AND(F197="M",D197&gt;=40),"M&gt;"&amp;ROUNDDOWN(D197/10,0)*10,""))))</f>
        <v/>
      </c>
      <c r="L197" s="9" t="str">
        <f>IF(D197="","",IF(OR(ISNA(VLOOKUP(C197,T3Male,2,FALSE))=FALSE,ISNA(VLOOKUP(C197,T3Fem,2,FALSE))=FALSE),"Top 3",IF(AND(F197="F",D197&gt;=65),"F&gt;65",IF(AND(F197="F",D197&gt;=55),"F&gt;55",IF(AND(F197="F",D197&gt;=45),"F&gt;45",IF(AND(F197="F",D197&gt;=35),"F&gt;35",""))))))</f>
        <v/>
      </c>
      <c r="M197" s="9">
        <f>IF(ISNA(VLOOKUP(G197,'[1]TIME KEEPING'!$C$1:$E$65536,3,FALSE))=FALSE,VLOOKUP(G197,'[1]TIME KEEPING'!$C$1:$E$65536,3,FALSE),"")</f>
        <v>196</v>
      </c>
      <c r="N197" s="10">
        <f>IF(ISNA(VLOOKUP(G197,'[1]TIME KEEPING'!$C$1:$E$65536,2,FALSE))=FALSE,VLOOKUP(G197,'[1]TIME KEEPING'!$C$1:$E$65536,2,FALSE),TIMEVALUE("11:59:59"))</f>
        <v>3.4663194444444441E-2</v>
      </c>
    </row>
    <row r="198" spans="1:14" ht="15" x14ac:dyDescent="0.25">
      <c r="A198" t="s">
        <v>369</v>
      </c>
      <c r="B198" t="s">
        <v>616</v>
      </c>
      <c r="C198" s="7" t="str">
        <f>B198&amp;" "&amp;A198</f>
        <v>Carol Walmsley</v>
      </c>
      <c r="D198">
        <v>51</v>
      </c>
      <c r="E198" t="s">
        <v>206</v>
      </c>
      <c r="F198" t="s">
        <v>231</v>
      </c>
      <c r="G198">
        <v>688</v>
      </c>
      <c r="H198" s="9"/>
      <c r="I198" s="9" t="str">
        <f>IF(K198&lt;&gt;"",K198,IF(L198&lt;&gt;"",L198,""))</f>
        <v>F&gt;45</v>
      </c>
      <c r="J198" s="9" t="str">
        <f>IF(M198&lt;&gt;"","Y","")</f>
        <v>Y</v>
      </c>
      <c r="K198" s="9" t="str">
        <f>IF(D198="","",IF(OR(ISNA(VLOOKUP(C198,T3Male,2,FALSE))=FALSE,ISNA(VLOOKUP(C198,T3Fem,2,FALSE))=FALSE),"Top 3",IF(AND(F198="M",D198&gt;=70),"M&gt;70",IF(AND(F198="M",D198&gt;=40),"M&gt;"&amp;ROUNDDOWN(D198/10,0)*10,""))))</f>
        <v/>
      </c>
      <c r="L198" s="9" t="str">
        <f>IF(D198="","",IF(OR(ISNA(VLOOKUP(C198,T3Male,2,FALSE))=FALSE,ISNA(VLOOKUP(C198,T3Fem,2,FALSE))=FALSE),"Top 3",IF(AND(F198="F",D198&gt;=65),"F&gt;65",IF(AND(F198="F",D198&gt;=55),"F&gt;55",IF(AND(F198="F",D198&gt;=45),"F&gt;45",IF(AND(F198="F",D198&gt;=35),"F&gt;35",""))))))</f>
        <v>F&gt;45</v>
      </c>
      <c r="M198" s="9">
        <f>IF(ISNA(VLOOKUP(G198,'[1]TIME KEEPING'!$C$1:$E$65536,3,FALSE))=FALSE,VLOOKUP(G198,'[1]TIME KEEPING'!$C$1:$E$65536,3,FALSE),"")</f>
        <v>197</v>
      </c>
      <c r="N198" s="10">
        <f>IF(ISNA(VLOOKUP(G198,'[1]TIME KEEPING'!$C$1:$E$65536,2,FALSE))=FALSE,VLOOKUP(G198,'[1]TIME KEEPING'!$C$1:$E$65536,2,FALSE),TIMEVALUE("11:59:59"))</f>
        <v>3.4683101851851854E-2</v>
      </c>
    </row>
    <row r="199" spans="1:14" ht="15" x14ac:dyDescent="0.25">
      <c r="A199" t="s">
        <v>467</v>
      </c>
      <c r="B199" t="s">
        <v>468</v>
      </c>
      <c r="C199" s="7" t="str">
        <f>B199&amp;" "&amp;A199</f>
        <v>Serena Partridge</v>
      </c>
      <c r="D199">
        <v>40</v>
      </c>
      <c r="E199" t="s">
        <v>132</v>
      </c>
      <c r="F199" t="s">
        <v>231</v>
      </c>
      <c r="G199">
        <v>536</v>
      </c>
      <c r="H199" s="9"/>
      <c r="I199" s="9" t="str">
        <f>IF(K199&lt;&gt;"",K199,IF(L199&lt;&gt;"",L199,""))</f>
        <v>F&gt;35</v>
      </c>
      <c r="J199" s="9" t="str">
        <f>IF(M199&lt;&gt;"","Y","")</f>
        <v>Y</v>
      </c>
      <c r="K199" s="9" t="str">
        <f>IF(D199="","",IF(OR(ISNA(VLOOKUP(C199,T3Male,2,FALSE))=FALSE,ISNA(VLOOKUP(C199,T3Fem,2,FALSE))=FALSE),"Top 3",IF(AND(F199="M",D199&gt;=70),"M&gt;70",IF(AND(F199="M",D199&gt;=40),"M&gt;"&amp;ROUNDDOWN(D199/10,0)*10,""))))</f>
        <v/>
      </c>
      <c r="L199" s="9" t="str">
        <f>IF(D199="","",IF(OR(ISNA(VLOOKUP(C199,T3Male,2,FALSE))=FALSE,ISNA(VLOOKUP(C199,T3Fem,2,FALSE))=FALSE),"Top 3",IF(AND(F199="F",D199&gt;=65),"F&gt;65",IF(AND(F199="F",D199&gt;=55),"F&gt;55",IF(AND(F199="F",D199&gt;=45),"F&gt;45",IF(AND(F199="F",D199&gt;=35),"F&gt;35",""))))))</f>
        <v>F&gt;35</v>
      </c>
      <c r="M199" s="9">
        <f>IF(ISNA(VLOOKUP(G199,'[1]TIME KEEPING'!$C$1:$E$65536,3,FALSE))=FALSE,VLOOKUP(G199,'[1]TIME KEEPING'!$C$1:$E$65536,3,FALSE),"")</f>
        <v>198</v>
      </c>
      <c r="N199" s="10">
        <f>IF(ISNA(VLOOKUP(G199,'[1]TIME KEEPING'!$C$1:$E$65536,2,FALSE))=FALSE,VLOOKUP(G199,'[1]TIME KEEPING'!$C$1:$E$65536,2,FALSE),TIMEVALUE("11:59:59"))</f>
        <v>3.4691319444444445E-2</v>
      </c>
    </row>
    <row r="200" spans="1:14" ht="15" x14ac:dyDescent="0.25">
      <c r="A200" t="s">
        <v>325</v>
      </c>
      <c r="B200" t="s">
        <v>112</v>
      </c>
      <c r="C200" s="7" t="str">
        <f>B200&amp;" "&amp;A200</f>
        <v>Simon Percival</v>
      </c>
      <c r="D200">
        <v>38</v>
      </c>
      <c r="E200" t="s">
        <v>206</v>
      </c>
      <c r="F200" t="s">
        <v>17</v>
      </c>
      <c r="G200">
        <v>318</v>
      </c>
      <c r="H200" s="9"/>
      <c r="I200" s="9" t="str">
        <f>IF(K200&lt;&gt;"",K200,IF(L200&lt;&gt;"",L200,""))</f>
        <v/>
      </c>
      <c r="J200" s="9" t="str">
        <f>IF(M200&lt;&gt;"","Y","")</f>
        <v>Y</v>
      </c>
      <c r="K200" s="9" t="str">
        <f>IF(D200="","",IF(OR(ISNA(VLOOKUP(C200,T3Male,2,FALSE))=FALSE,ISNA(VLOOKUP(C200,T3Fem,2,FALSE))=FALSE),"Top 3",IF(AND(F200="M",D200&gt;=70),"M&gt;70",IF(AND(F200="M",D200&gt;=40),"M&gt;"&amp;ROUNDDOWN(D200/10,0)*10,""))))</f>
        <v/>
      </c>
      <c r="L200" s="9" t="str">
        <f>IF(D200="","",IF(OR(ISNA(VLOOKUP(C200,T3Male,2,FALSE))=FALSE,ISNA(VLOOKUP(C200,T3Fem,2,FALSE))=FALSE),"Top 3",IF(AND(F200="F",D200&gt;=65),"F&gt;65",IF(AND(F200="F",D200&gt;=55),"F&gt;55",IF(AND(F200="F",D200&gt;=45),"F&gt;45",IF(AND(F200="F",D200&gt;=35),"F&gt;35",""))))))</f>
        <v/>
      </c>
      <c r="M200" s="9">
        <f>IF(ISNA(VLOOKUP(G200,'[1]TIME KEEPING'!$C$1:$E$65536,3,FALSE))=FALSE,VLOOKUP(G200,'[1]TIME KEEPING'!$C$1:$E$65536,3,FALSE),"")</f>
        <v>199</v>
      </c>
      <c r="N200" s="10">
        <f>IF(ISNA(VLOOKUP(G200,'[1]TIME KEEPING'!$C$1:$E$65536,2,FALSE))=FALSE,VLOOKUP(G200,'[1]TIME KEEPING'!$C$1:$E$65536,2,FALSE),TIMEVALUE("11:59:59"))</f>
        <v>3.4696759259259254E-2</v>
      </c>
    </row>
    <row r="201" spans="1:14" ht="15" x14ac:dyDescent="0.25">
      <c r="A201" t="s">
        <v>78</v>
      </c>
      <c r="B201" t="s">
        <v>79</v>
      </c>
      <c r="C201" s="7" t="str">
        <f>B201&amp;" "&amp;A201</f>
        <v>Joshua Norman</v>
      </c>
      <c r="D201">
        <v>17</v>
      </c>
      <c r="E201" t="s">
        <v>76</v>
      </c>
      <c r="F201" t="s">
        <v>17</v>
      </c>
      <c r="G201">
        <v>129</v>
      </c>
      <c r="H201" s="9"/>
      <c r="I201" s="9" t="str">
        <f>IF(K201&lt;&gt;"",K201,IF(L201&lt;&gt;"",L201,""))</f>
        <v/>
      </c>
      <c r="J201" s="9" t="str">
        <f>IF(M201&lt;&gt;"","Y","")</f>
        <v>Y</v>
      </c>
      <c r="K201" s="9" t="str">
        <f>IF(D201="","",IF(OR(ISNA(VLOOKUP(C201,T3Male,2,FALSE))=FALSE,ISNA(VLOOKUP(C201,T3Fem,2,FALSE))=FALSE),"Top 3",IF(AND(F201="M",D201&gt;=70),"M&gt;70",IF(AND(F201="M",D201&gt;=40),"M&gt;"&amp;ROUNDDOWN(D201/10,0)*10,""))))</f>
        <v/>
      </c>
      <c r="L201" s="9" t="str">
        <f>IF(D201="","",IF(OR(ISNA(VLOOKUP(C201,T3Male,2,FALSE))=FALSE,ISNA(VLOOKUP(C201,T3Fem,2,FALSE))=FALSE),"Top 3",IF(AND(F201="F",D201&gt;=65),"F&gt;65",IF(AND(F201="F",D201&gt;=55),"F&gt;55",IF(AND(F201="F",D201&gt;=45),"F&gt;45",IF(AND(F201="F",D201&gt;=35),"F&gt;35",""))))))</f>
        <v/>
      </c>
      <c r="M201" s="9">
        <f>IF(ISNA(VLOOKUP(G201,'[1]TIME KEEPING'!$C$1:$E$65536,3,FALSE))=FALSE,VLOOKUP(G201,'[1]TIME KEEPING'!$C$1:$E$65536,3,FALSE),"")</f>
        <v>200</v>
      </c>
      <c r="N201" s="10">
        <f>IF(ISNA(VLOOKUP(G201,'[1]TIME KEEPING'!$C$1:$E$65536,2,FALSE))=FALSE,VLOOKUP(G201,'[1]TIME KEEPING'!$C$1:$E$65536,2,FALSE),TIMEVALUE("11:59:59"))</f>
        <v>3.4717824074074075E-2</v>
      </c>
    </row>
    <row r="202" spans="1:14" ht="15" x14ac:dyDescent="0.25">
      <c r="A202" t="s">
        <v>339</v>
      </c>
      <c r="B202" t="s">
        <v>598</v>
      </c>
      <c r="C202" s="7" t="str">
        <f>B202&amp;" "&amp;A202</f>
        <v>Wendy Richardson</v>
      </c>
      <c r="D202">
        <v>32</v>
      </c>
      <c r="E202" t="s">
        <v>206</v>
      </c>
      <c r="F202" t="s">
        <v>231</v>
      </c>
      <c r="G202">
        <v>660</v>
      </c>
      <c r="H202" s="9"/>
      <c r="I202" s="9" t="str">
        <f>IF(K202&lt;&gt;"",K202,IF(L202&lt;&gt;"",L202,""))</f>
        <v/>
      </c>
      <c r="J202" s="9" t="str">
        <f>IF(M202&lt;&gt;"","Y","")</f>
        <v>Y</v>
      </c>
      <c r="K202" s="9" t="str">
        <f>IF(D202="","",IF(OR(ISNA(VLOOKUP(C202,T3Male,2,FALSE))=FALSE,ISNA(VLOOKUP(C202,T3Fem,2,FALSE))=FALSE),"Top 3",IF(AND(F202="M",D202&gt;=70),"M&gt;70",IF(AND(F202="M",D202&gt;=40),"M&gt;"&amp;ROUNDDOWN(D202/10,0)*10,""))))</f>
        <v/>
      </c>
      <c r="L202" s="9" t="str">
        <f>IF(D202="","",IF(OR(ISNA(VLOOKUP(C202,T3Male,2,FALSE))=FALSE,ISNA(VLOOKUP(C202,T3Fem,2,FALSE))=FALSE),"Top 3",IF(AND(F202="F",D202&gt;=65),"F&gt;65",IF(AND(F202="F",D202&gt;=55),"F&gt;55",IF(AND(F202="F",D202&gt;=45),"F&gt;45",IF(AND(F202="F",D202&gt;=35),"F&gt;35",""))))))</f>
        <v/>
      </c>
      <c r="M202" s="9">
        <f>IF(ISNA(VLOOKUP(G202,'[1]TIME KEEPING'!$C$1:$E$65536,3,FALSE))=FALSE,VLOOKUP(G202,'[1]TIME KEEPING'!$C$1:$E$65536,3,FALSE),"")</f>
        <v>201</v>
      </c>
      <c r="N202" s="10">
        <f>IF(ISNA(VLOOKUP(G202,'[1]TIME KEEPING'!$C$1:$E$65536,2,FALSE))=FALSE,VLOOKUP(G202,'[1]TIME KEEPING'!$C$1:$E$65536,2,FALSE),TIMEVALUE("11:59:59"))</f>
        <v>3.4775231481481476E-2</v>
      </c>
    </row>
    <row r="203" spans="1:14" ht="15" x14ac:dyDescent="0.25">
      <c r="A203" t="s">
        <v>390</v>
      </c>
      <c r="B203" t="s">
        <v>51</v>
      </c>
      <c r="C203" s="7" t="str">
        <f>B203&amp;" "&amp;A203</f>
        <v>Andy Fairbairn</v>
      </c>
      <c r="D203">
        <v>51</v>
      </c>
      <c r="E203" t="s">
        <v>389</v>
      </c>
      <c r="F203" t="s">
        <v>17</v>
      </c>
      <c r="G203">
        <v>382</v>
      </c>
      <c r="H203" s="9"/>
      <c r="I203" s="9" t="str">
        <f>IF(K203&lt;&gt;"",K203,IF(L203&lt;&gt;"",L203,""))</f>
        <v>M&gt;50</v>
      </c>
      <c r="J203" s="9" t="str">
        <f>IF(M203&lt;&gt;"","Y","")</f>
        <v>Y</v>
      </c>
      <c r="K203" s="9" t="str">
        <f>IF(D203="","",IF(OR(ISNA(VLOOKUP(C203,T3Male,2,FALSE))=FALSE,ISNA(VLOOKUP(C203,T3Fem,2,FALSE))=FALSE),"Top 3",IF(AND(F203="M",D203&gt;=70),"M&gt;70",IF(AND(F203="M",D203&gt;=40),"M&gt;"&amp;ROUNDDOWN(D203/10,0)*10,""))))</f>
        <v>M&gt;50</v>
      </c>
      <c r="L203" s="9" t="str">
        <f>IF(D203="","",IF(OR(ISNA(VLOOKUP(C203,T3Male,2,FALSE))=FALSE,ISNA(VLOOKUP(C203,T3Fem,2,FALSE))=FALSE),"Top 3",IF(AND(F203="F",D203&gt;=65),"F&gt;65",IF(AND(F203="F",D203&gt;=55),"F&gt;55",IF(AND(F203="F",D203&gt;=45),"F&gt;45",IF(AND(F203="F",D203&gt;=35),"F&gt;35",""))))))</f>
        <v/>
      </c>
      <c r="M203" s="9">
        <f>IF(ISNA(VLOOKUP(G203,'[1]TIME KEEPING'!$C$1:$E$65536,3,FALSE))=FALSE,VLOOKUP(G203,'[1]TIME KEEPING'!$C$1:$E$65536,3,FALSE),"")</f>
        <v>202</v>
      </c>
      <c r="N203" s="10">
        <f>IF(ISNA(VLOOKUP(G203,'[1]TIME KEEPING'!$C$1:$E$65536,2,FALSE))=FALSE,VLOOKUP(G203,'[1]TIME KEEPING'!$C$1:$E$65536,2,FALSE),TIMEVALUE("11:59:59"))</f>
        <v>3.4782523148148149E-2</v>
      </c>
    </row>
    <row r="204" spans="1:14" ht="15" x14ac:dyDescent="0.25">
      <c r="A204" t="s">
        <v>193</v>
      </c>
      <c r="B204" t="s">
        <v>194</v>
      </c>
      <c r="C204" s="7" t="str">
        <f>B204&amp;" "&amp;A204</f>
        <v>Jeremy Hyde</v>
      </c>
      <c r="D204">
        <v>39</v>
      </c>
      <c r="E204" t="s">
        <v>195</v>
      </c>
      <c r="F204" t="s">
        <v>17</v>
      </c>
      <c r="G204">
        <v>199</v>
      </c>
      <c r="H204" s="9"/>
      <c r="I204" s="9" t="str">
        <f>IF(K204&lt;&gt;"",K204,IF(L204&lt;&gt;"",L204,""))</f>
        <v/>
      </c>
      <c r="J204" s="9" t="str">
        <f>IF(M204&lt;&gt;"","Y","")</f>
        <v>Y</v>
      </c>
      <c r="K204" s="9" t="str">
        <f>IF(D204="","",IF(OR(ISNA(VLOOKUP(C204,T3Male,2,FALSE))=FALSE,ISNA(VLOOKUP(C204,T3Fem,2,FALSE))=FALSE),"Top 3",IF(AND(F204="M",D204&gt;=70),"M&gt;70",IF(AND(F204="M",D204&gt;=40),"M&gt;"&amp;ROUNDDOWN(D204/10,0)*10,""))))</f>
        <v/>
      </c>
      <c r="L204" s="9" t="str">
        <f>IF(D204="","",IF(OR(ISNA(VLOOKUP(C204,T3Male,2,FALSE))=FALSE,ISNA(VLOOKUP(C204,T3Fem,2,FALSE))=FALSE),"Top 3",IF(AND(F204="F",D204&gt;=65),"F&gt;65",IF(AND(F204="F",D204&gt;=55),"F&gt;55",IF(AND(F204="F",D204&gt;=45),"F&gt;45",IF(AND(F204="F",D204&gt;=35),"F&gt;35",""))))))</f>
        <v/>
      </c>
      <c r="M204" s="9">
        <f>IF(ISNA(VLOOKUP(G204,'[1]TIME KEEPING'!$C$1:$E$65536,3,FALSE))=FALSE,VLOOKUP(G204,'[1]TIME KEEPING'!$C$1:$E$65536,3,FALSE),"")</f>
        <v>203</v>
      </c>
      <c r="N204" s="10">
        <f>IF(ISNA(VLOOKUP(G204,'[1]TIME KEEPING'!$C$1:$E$65536,2,FALSE))=FALSE,VLOOKUP(G204,'[1]TIME KEEPING'!$C$1:$E$65536,2,FALSE),TIMEVALUE("11:59:59"))</f>
        <v>3.4796527777777773E-2</v>
      </c>
    </row>
    <row r="205" spans="1:14" ht="15" x14ac:dyDescent="0.25">
      <c r="A205" t="s">
        <v>446</v>
      </c>
      <c r="B205" t="s">
        <v>350</v>
      </c>
      <c r="C205" s="7" t="str">
        <f>B205&amp;" "&amp;A205</f>
        <v>Shirley Oglesby</v>
      </c>
      <c r="D205">
        <v>62</v>
      </c>
      <c r="E205" t="s">
        <v>76</v>
      </c>
      <c r="F205" t="s">
        <v>231</v>
      </c>
      <c r="G205">
        <v>518</v>
      </c>
      <c r="H205" s="9"/>
      <c r="I205" s="9" t="str">
        <f>IF(K205&lt;&gt;"",K205,IF(L205&lt;&gt;"",L205,""))</f>
        <v>F&gt;55</v>
      </c>
      <c r="J205" s="9" t="str">
        <f>IF(M205&lt;&gt;"","Y","")</f>
        <v>Y</v>
      </c>
      <c r="K205" s="9" t="str">
        <f>IF(D205="","",IF(OR(ISNA(VLOOKUP(C205,T3Male,2,FALSE))=FALSE,ISNA(VLOOKUP(C205,T3Fem,2,FALSE))=FALSE),"Top 3",IF(AND(F205="M",D205&gt;=70),"M&gt;70",IF(AND(F205="M",D205&gt;=40),"M&gt;"&amp;ROUNDDOWN(D205/10,0)*10,""))))</f>
        <v/>
      </c>
      <c r="L205" s="9" t="str">
        <f>IF(D205="","",IF(OR(ISNA(VLOOKUP(C205,T3Male,2,FALSE))=FALSE,ISNA(VLOOKUP(C205,T3Fem,2,FALSE))=FALSE),"Top 3",IF(AND(F205="F",D205&gt;=65),"F&gt;65",IF(AND(F205="F",D205&gt;=55),"F&gt;55",IF(AND(F205="F",D205&gt;=45),"F&gt;45",IF(AND(F205="F",D205&gt;=35),"F&gt;35",""))))))</f>
        <v>F&gt;55</v>
      </c>
      <c r="M205" s="9">
        <f>IF(ISNA(VLOOKUP(G205,'[1]TIME KEEPING'!$C$1:$E$65536,3,FALSE))=FALSE,VLOOKUP(G205,'[1]TIME KEEPING'!$C$1:$E$65536,3,FALSE),"")</f>
        <v>204</v>
      </c>
      <c r="N205" s="10">
        <f>IF(ISNA(VLOOKUP(G205,'[1]TIME KEEPING'!$C$1:$E$65536,2,FALSE))=FALSE,VLOOKUP(G205,'[1]TIME KEEPING'!$C$1:$E$65536,2,FALSE),TIMEVALUE("11:59:59"))</f>
        <v>3.485081018518519E-2</v>
      </c>
    </row>
    <row r="206" spans="1:14" ht="15" x14ac:dyDescent="0.25">
      <c r="A206" t="s">
        <v>66</v>
      </c>
      <c r="B206" t="s">
        <v>48</v>
      </c>
      <c r="C206" s="7" t="str">
        <f>B206&amp;" "&amp;A206</f>
        <v>Philip Rolfe</v>
      </c>
      <c r="D206">
        <v>46</v>
      </c>
      <c r="E206" t="s">
        <v>59</v>
      </c>
      <c r="F206" t="s">
        <v>17</v>
      </c>
      <c r="G206">
        <v>123</v>
      </c>
      <c r="H206" s="9" t="s">
        <v>67</v>
      </c>
      <c r="I206" s="9" t="str">
        <f>IF(K206&lt;&gt;"",K206,IF(L206&lt;&gt;"",L206,""))</f>
        <v>M&gt;40</v>
      </c>
      <c r="J206" s="9" t="str">
        <f>IF(M206&lt;&gt;"","Y","")</f>
        <v>Y</v>
      </c>
      <c r="K206" s="9" t="str">
        <f>IF(D206="","",IF(OR(ISNA(VLOOKUP(C206,T3Male,2,FALSE))=FALSE,ISNA(VLOOKUP(C206,T3Fem,2,FALSE))=FALSE),"Top 3",IF(AND(F206="M",D206&gt;=70),"M&gt;70",IF(AND(F206="M",D206&gt;=40),"M&gt;"&amp;ROUNDDOWN(D206/10,0)*10,""))))</f>
        <v>M&gt;40</v>
      </c>
      <c r="L206" s="9" t="str">
        <f>IF(D206="","",IF(OR(ISNA(VLOOKUP(C206,T3Male,2,FALSE))=FALSE,ISNA(VLOOKUP(C206,T3Fem,2,FALSE))=FALSE),"Top 3",IF(AND(F206="F",D206&gt;=65),"F&gt;65",IF(AND(F206="F",D206&gt;=55),"F&gt;55",IF(AND(F206="F",D206&gt;=45),"F&gt;45",IF(AND(F206="F",D206&gt;=35),"F&gt;35",""))))))</f>
        <v/>
      </c>
      <c r="M206" s="9">
        <f>IF(ISNA(VLOOKUP(G206,'[1]TIME KEEPING'!$C$1:$E$65536,3,FALSE))=FALSE,VLOOKUP(G206,'[1]TIME KEEPING'!$C$1:$E$65536,3,FALSE),"")</f>
        <v>205</v>
      </c>
      <c r="N206" s="10">
        <f>IF(ISNA(VLOOKUP(G206,'[1]TIME KEEPING'!$C$1:$E$65536,2,FALSE))=FALSE,VLOOKUP(G206,'[1]TIME KEEPING'!$C$1:$E$65536,2,FALSE),TIMEVALUE("11:59:59"))</f>
        <v>3.4923726851851848E-2</v>
      </c>
    </row>
    <row r="207" spans="1:14" ht="15" x14ac:dyDescent="0.25">
      <c r="A207" t="s">
        <v>588</v>
      </c>
      <c r="B207" t="s">
        <v>438</v>
      </c>
      <c r="C207" s="7" t="str">
        <f>B207&amp;" "&amp;A207</f>
        <v>Rebecca Price</v>
      </c>
      <c r="D207">
        <v>41</v>
      </c>
      <c r="E207" t="s">
        <v>206</v>
      </c>
      <c r="F207" t="s">
        <v>231</v>
      </c>
      <c r="G207">
        <v>651</v>
      </c>
      <c r="H207" s="9"/>
      <c r="I207" s="9" t="str">
        <f>IF(K207&lt;&gt;"",K207,IF(L207&lt;&gt;"",L207,""))</f>
        <v>F&gt;35</v>
      </c>
      <c r="J207" s="9" t="str">
        <f>IF(M207&lt;&gt;"","Y","")</f>
        <v>Y</v>
      </c>
      <c r="K207" s="9" t="str">
        <f>IF(D207="","",IF(OR(ISNA(VLOOKUP(C207,T3Male,2,FALSE))=FALSE,ISNA(VLOOKUP(C207,T3Fem,2,FALSE))=FALSE),"Top 3",IF(AND(F207="M",D207&gt;=70),"M&gt;70",IF(AND(F207="M",D207&gt;=40),"M&gt;"&amp;ROUNDDOWN(D207/10,0)*10,""))))</f>
        <v/>
      </c>
      <c r="L207" s="9" t="str">
        <f>IF(D207="","",IF(OR(ISNA(VLOOKUP(C207,T3Male,2,FALSE))=FALSE,ISNA(VLOOKUP(C207,T3Fem,2,FALSE))=FALSE),"Top 3",IF(AND(F207="F",D207&gt;=65),"F&gt;65",IF(AND(F207="F",D207&gt;=55),"F&gt;55",IF(AND(F207="F",D207&gt;=45),"F&gt;45",IF(AND(F207="F",D207&gt;=35),"F&gt;35",""))))))</f>
        <v>F&gt;35</v>
      </c>
      <c r="M207" s="9">
        <f>IF(ISNA(VLOOKUP(G207,'[1]TIME KEEPING'!$C$1:$E$65536,3,FALSE))=FALSE,VLOOKUP(G207,'[1]TIME KEEPING'!$C$1:$E$65536,3,FALSE),"")</f>
        <v>206</v>
      </c>
      <c r="N207" s="10">
        <f>IF(ISNA(VLOOKUP(G207,'[1]TIME KEEPING'!$C$1:$E$65536,2,FALSE))=FALSE,VLOOKUP(G207,'[1]TIME KEEPING'!$C$1:$E$65536,2,FALSE),TIMEVALUE("11:59:59"))</f>
        <v>3.4953472222222219E-2</v>
      </c>
    </row>
    <row r="208" spans="1:14" ht="15" x14ac:dyDescent="0.25">
      <c r="A208" t="s">
        <v>171</v>
      </c>
      <c r="B208" t="s">
        <v>19</v>
      </c>
      <c r="C208" s="7" t="str">
        <f>B208&amp;" "&amp;A208</f>
        <v>Richard Cooper</v>
      </c>
      <c r="D208">
        <v>36</v>
      </c>
      <c r="E208" t="s">
        <v>169</v>
      </c>
      <c r="F208" t="s">
        <v>17</v>
      </c>
      <c r="G208">
        <v>185</v>
      </c>
      <c r="H208" s="9"/>
      <c r="I208" s="9" t="str">
        <f>IF(K208&lt;&gt;"",K208,IF(L208&lt;&gt;"",L208,""))</f>
        <v/>
      </c>
      <c r="J208" s="9" t="str">
        <f>IF(M208&lt;&gt;"","Y","")</f>
        <v>Y</v>
      </c>
      <c r="K208" s="9" t="str">
        <f>IF(D208="","",IF(OR(ISNA(VLOOKUP(C208,T3Male,2,FALSE))=FALSE,ISNA(VLOOKUP(C208,T3Fem,2,FALSE))=FALSE),"Top 3",IF(AND(F208="M",D208&gt;=70),"M&gt;70",IF(AND(F208="M",D208&gt;=40),"M&gt;"&amp;ROUNDDOWN(D208/10,0)*10,""))))</f>
        <v/>
      </c>
      <c r="L208" s="9" t="str">
        <f>IF(D208="","",IF(OR(ISNA(VLOOKUP(C208,T3Male,2,FALSE))=FALSE,ISNA(VLOOKUP(C208,T3Fem,2,FALSE))=FALSE),"Top 3",IF(AND(F208="F",D208&gt;=65),"F&gt;65",IF(AND(F208="F",D208&gt;=55),"F&gt;55",IF(AND(F208="F",D208&gt;=45),"F&gt;45",IF(AND(F208="F",D208&gt;=35),"F&gt;35",""))))))</f>
        <v/>
      </c>
      <c r="M208" s="9">
        <f>IF(ISNA(VLOOKUP(G208,'[1]TIME KEEPING'!$C$1:$E$65536,3,FALSE))=FALSE,VLOOKUP(G208,'[1]TIME KEEPING'!$C$1:$E$65536,3,FALSE),"")</f>
        <v>207</v>
      </c>
      <c r="N208" s="10">
        <f>IF(ISNA(VLOOKUP(G208,'[1]TIME KEEPING'!$C$1:$E$65536,2,FALSE))=FALSE,VLOOKUP(G208,'[1]TIME KEEPING'!$C$1:$E$65536,2,FALSE),TIMEVALUE("11:59:59"))</f>
        <v>3.4996874999999997E-2</v>
      </c>
    </row>
    <row r="209" spans="1:14" ht="15" x14ac:dyDescent="0.25">
      <c r="A209" t="s">
        <v>573</v>
      </c>
      <c r="B209" t="s">
        <v>432</v>
      </c>
      <c r="C209" s="7" t="str">
        <f>B209&amp;" "&amp;A209</f>
        <v>Laura Lundy</v>
      </c>
      <c r="D209">
        <v>27</v>
      </c>
      <c r="E209" t="s">
        <v>206</v>
      </c>
      <c r="F209" t="s">
        <v>231</v>
      </c>
      <c r="G209">
        <v>632</v>
      </c>
      <c r="H209" s="9"/>
      <c r="I209" s="9" t="str">
        <f>IF(K209&lt;&gt;"",K209,IF(L209&lt;&gt;"",L209,""))</f>
        <v/>
      </c>
      <c r="J209" s="9" t="str">
        <f>IF(M209&lt;&gt;"","Y","")</f>
        <v>Y</v>
      </c>
      <c r="K209" s="9" t="str">
        <f>IF(D209="","",IF(OR(ISNA(VLOOKUP(C209,T3Male,2,FALSE))=FALSE,ISNA(VLOOKUP(C209,T3Fem,2,FALSE))=FALSE),"Top 3",IF(AND(F209="M",D209&gt;=70),"M&gt;70",IF(AND(F209="M",D209&gt;=40),"M&gt;"&amp;ROUNDDOWN(D209/10,0)*10,""))))</f>
        <v/>
      </c>
      <c r="L209" s="9" t="str">
        <f>IF(D209="","",IF(OR(ISNA(VLOOKUP(C209,T3Male,2,FALSE))=FALSE,ISNA(VLOOKUP(C209,T3Fem,2,FALSE))=FALSE),"Top 3",IF(AND(F209="F",D209&gt;=65),"F&gt;65",IF(AND(F209="F",D209&gt;=55),"F&gt;55",IF(AND(F209="F",D209&gt;=45),"F&gt;45",IF(AND(F209="F",D209&gt;=35),"F&gt;35",""))))))</f>
        <v/>
      </c>
      <c r="M209" s="9">
        <f>IF(ISNA(VLOOKUP(G209,'[1]TIME KEEPING'!$C$1:$E$65536,3,FALSE))=FALSE,VLOOKUP(G209,'[1]TIME KEEPING'!$C$1:$E$65536,3,FALSE),"")</f>
        <v>208</v>
      </c>
      <c r="N209" s="10">
        <f>IF(ISNA(VLOOKUP(G209,'[1]TIME KEEPING'!$C$1:$E$65536,2,FALSE))=FALSE,VLOOKUP(G209,'[1]TIME KEEPING'!$C$1:$E$65536,2,FALSE),TIMEVALUE("11:59:59"))</f>
        <v>3.5125578703703704E-2</v>
      </c>
    </row>
    <row r="210" spans="1:14" ht="15" x14ac:dyDescent="0.25">
      <c r="A210" t="s">
        <v>232</v>
      </c>
      <c r="B210" t="s">
        <v>151</v>
      </c>
      <c r="C210" s="7" t="str">
        <f>B210&amp;" "&amp;A210</f>
        <v>Paul Coates</v>
      </c>
      <c r="D210">
        <v>49</v>
      </c>
      <c r="E210" t="s">
        <v>206</v>
      </c>
      <c r="F210" t="s">
        <v>17</v>
      </c>
      <c r="G210">
        <v>229</v>
      </c>
      <c r="H210" s="9"/>
      <c r="I210" s="9" t="str">
        <f>IF(K210&lt;&gt;"",K210,IF(L210&lt;&gt;"",L210,""))</f>
        <v>M&gt;40</v>
      </c>
      <c r="J210" s="9" t="str">
        <f>IF(M210&lt;&gt;"","Y","")</f>
        <v>Y</v>
      </c>
      <c r="K210" s="9" t="str">
        <f>IF(D210="","",IF(OR(ISNA(VLOOKUP(C210,T3Male,2,FALSE))=FALSE,ISNA(VLOOKUP(C210,T3Fem,2,FALSE))=FALSE),"Top 3",IF(AND(F210="M",D210&gt;=70),"M&gt;70",IF(AND(F210="M",D210&gt;=40),"M&gt;"&amp;ROUNDDOWN(D210/10,0)*10,""))))</f>
        <v>M&gt;40</v>
      </c>
      <c r="L210" s="9" t="str">
        <f>IF(D210="","",IF(OR(ISNA(VLOOKUP(C210,T3Male,2,FALSE))=FALSE,ISNA(VLOOKUP(C210,T3Fem,2,FALSE))=FALSE),"Top 3",IF(AND(F210="F",D210&gt;=65),"F&gt;65",IF(AND(F210="F",D210&gt;=55),"F&gt;55",IF(AND(F210="F",D210&gt;=45),"F&gt;45",IF(AND(F210="F",D210&gt;=35),"F&gt;35",""))))))</f>
        <v/>
      </c>
      <c r="M210" s="9">
        <f>IF(ISNA(VLOOKUP(G210,'[1]TIME KEEPING'!$C$1:$E$65536,3,FALSE))=FALSE,VLOOKUP(G210,'[1]TIME KEEPING'!$C$1:$E$65536,3,FALSE),"")</f>
        <v>209</v>
      </c>
      <c r="N210" s="10">
        <f>IF(ISNA(VLOOKUP(G210,'[1]TIME KEEPING'!$C$1:$E$65536,2,FALSE))=FALSE,VLOOKUP(G210,'[1]TIME KEEPING'!$C$1:$E$65536,2,FALSE),TIMEVALUE("11:59:59"))</f>
        <v>3.5213657407407409E-2</v>
      </c>
    </row>
    <row r="211" spans="1:14" ht="15" x14ac:dyDescent="0.25">
      <c r="A211" t="s">
        <v>249</v>
      </c>
      <c r="B211" t="s">
        <v>45</v>
      </c>
      <c r="C211" s="7" t="str">
        <f>B211&amp;" "&amp;A211</f>
        <v>Thomas Dodsworth</v>
      </c>
      <c r="D211">
        <v>17</v>
      </c>
      <c r="E211" t="s">
        <v>206</v>
      </c>
      <c r="F211" t="s">
        <v>17</v>
      </c>
      <c r="G211">
        <v>241</v>
      </c>
      <c r="H211" s="9"/>
      <c r="I211" s="9" t="str">
        <f>IF(K211&lt;&gt;"",K211,IF(L211&lt;&gt;"",L211,""))</f>
        <v/>
      </c>
      <c r="J211" s="9" t="str">
        <f>IF(M211&lt;&gt;"","Y","")</f>
        <v>Y</v>
      </c>
      <c r="K211" s="9" t="str">
        <f>IF(D211="","",IF(OR(ISNA(VLOOKUP(C211,T3Male,2,FALSE))=FALSE,ISNA(VLOOKUP(C211,T3Fem,2,FALSE))=FALSE),"Top 3",IF(AND(F211="M",D211&gt;=70),"M&gt;70",IF(AND(F211="M",D211&gt;=40),"M&gt;"&amp;ROUNDDOWN(D211/10,0)*10,""))))</f>
        <v/>
      </c>
      <c r="L211" s="9" t="str">
        <f>IF(D211="","",IF(OR(ISNA(VLOOKUP(C211,T3Male,2,FALSE))=FALSE,ISNA(VLOOKUP(C211,T3Fem,2,FALSE))=FALSE),"Top 3",IF(AND(F211="F",D211&gt;=65),"F&gt;65",IF(AND(F211="F",D211&gt;=55),"F&gt;55",IF(AND(F211="F",D211&gt;=45),"F&gt;45",IF(AND(F211="F",D211&gt;=35),"F&gt;35",""))))))</f>
        <v/>
      </c>
      <c r="M211" s="9">
        <f>IF(ISNA(VLOOKUP(G211,'[1]TIME KEEPING'!$C$1:$E$65536,3,FALSE))=FALSE,VLOOKUP(G211,'[1]TIME KEEPING'!$C$1:$E$65536,3,FALSE),"")</f>
        <v>210</v>
      </c>
      <c r="N211" s="10">
        <f>IF(ISNA(VLOOKUP(G211,'[1]TIME KEEPING'!$C$1:$E$65536,2,FALSE))=FALSE,VLOOKUP(G211,'[1]TIME KEEPING'!$C$1:$E$65536,2,FALSE),TIMEVALUE("11:59:59"))</f>
        <v>3.5271875000000001E-2</v>
      </c>
    </row>
    <row r="212" spans="1:14" ht="15" x14ac:dyDescent="0.25">
      <c r="A212" t="s">
        <v>405</v>
      </c>
      <c r="B212" t="s">
        <v>15</v>
      </c>
      <c r="C212" s="7" t="str">
        <f>B212&amp;" "&amp;A212</f>
        <v>Ian Bithell</v>
      </c>
      <c r="D212">
        <v>70</v>
      </c>
      <c r="E212" t="s">
        <v>404</v>
      </c>
      <c r="F212" t="s">
        <v>17</v>
      </c>
      <c r="G212">
        <v>394</v>
      </c>
      <c r="H212" s="9" t="s">
        <v>67</v>
      </c>
      <c r="I212" s="9" t="str">
        <f>IF(K212&lt;&gt;"",K212,IF(L212&lt;&gt;"",L212,""))</f>
        <v>M&gt;70</v>
      </c>
      <c r="J212" s="9" t="str">
        <f>IF(M212&lt;&gt;"","Y","")</f>
        <v>Y</v>
      </c>
      <c r="K212" s="9" t="str">
        <f>IF(D212="","",IF(OR(ISNA(VLOOKUP(C212,T3Male,2,FALSE))=FALSE,ISNA(VLOOKUP(C212,T3Fem,2,FALSE))=FALSE),"Top 3",IF(AND(F212="M",D212&gt;=70),"M&gt;70",IF(AND(F212="M",D212&gt;=40),"M&gt;"&amp;ROUNDDOWN(D212/10,0)*10,""))))</f>
        <v>M&gt;70</v>
      </c>
      <c r="L212" s="9" t="str">
        <f>IF(D212="","",IF(OR(ISNA(VLOOKUP(C212,T3Male,2,FALSE))=FALSE,ISNA(VLOOKUP(C212,T3Fem,2,FALSE))=FALSE),"Top 3",IF(AND(F212="F",D212&gt;=65),"F&gt;65",IF(AND(F212="F",D212&gt;=55),"F&gt;55",IF(AND(F212="F",D212&gt;=45),"F&gt;45",IF(AND(F212="F",D212&gt;=35),"F&gt;35",""))))))</f>
        <v/>
      </c>
      <c r="M212" s="9">
        <f>IF(ISNA(VLOOKUP(G212,'[1]TIME KEEPING'!$C$1:$E$65536,3,FALSE))=FALSE,VLOOKUP(G212,'[1]TIME KEEPING'!$C$1:$E$65536,3,FALSE),"")</f>
        <v>211</v>
      </c>
      <c r="N212" s="10">
        <f>IF(ISNA(VLOOKUP(G212,'[1]TIME KEEPING'!$C$1:$E$65536,2,FALSE))=FALSE,VLOOKUP(G212,'[1]TIME KEEPING'!$C$1:$E$65536,2,FALSE),TIMEVALUE("11:59:59"))</f>
        <v>3.5317361111111112E-2</v>
      </c>
    </row>
    <row r="213" spans="1:14" ht="15" x14ac:dyDescent="0.25">
      <c r="A213" t="s">
        <v>208</v>
      </c>
      <c r="B213" t="s">
        <v>161</v>
      </c>
      <c r="C213" s="7" t="str">
        <f>B213&amp;" "&amp;A213</f>
        <v>Stephen Allender</v>
      </c>
      <c r="D213">
        <v>35</v>
      </c>
      <c r="E213" t="s">
        <v>206</v>
      </c>
      <c r="F213" t="s">
        <v>17</v>
      </c>
      <c r="G213">
        <v>207</v>
      </c>
      <c r="H213" s="9"/>
      <c r="I213" s="9" t="str">
        <f>IF(K213&lt;&gt;"",K213,IF(L213&lt;&gt;"",L213,""))</f>
        <v/>
      </c>
      <c r="J213" s="9" t="str">
        <f>IF(M213&lt;&gt;"","Y","")</f>
        <v>Y</v>
      </c>
      <c r="K213" s="9" t="str">
        <f>IF(D213="","",IF(OR(ISNA(VLOOKUP(C213,T3Male,2,FALSE))=FALSE,ISNA(VLOOKUP(C213,T3Fem,2,FALSE))=FALSE),"Top 3",IF(AND(F213="M",D213&gt;=70),"M&gt;70",IF(AND(F213="M",D213&gt;=40),"M&gt;"&amp;ROUNDDOWN(D213/10,0)*10,""))))</f>
        <v/>
      </c>
      <c r="L213" s="9" t="str">
        <f>IF(D213="","",IF(OR(ISNA(VLOOKUP(C213,T3Male,2,FALSE))=FALSE,ISNA(VLOOKUP(C213,T3Fem,2,FALSE))=FALSE),"Top 3",IF(AND(F213="F",D213&gt;=65),"F&gt;65",IF(AND(F213="F",D213&gt;=55),"F&gt;55",IF(AND(F213="F",D213&gt;=45),"F&gt;45",IF(AND(F213="F",D213&gt;=35),"F&gt;35",""))))))</f>
        <v/>
      </c>
      <c r="M213" s="9">
        <f>IF(ISNA(VLOOKUP(G213,'[1]TIME KEEPING'!$C$1:$E$65536,3,FALSE))=FALSE,VLOOKUP(G213,'[1]TIME KEEPING'!$C$1:$E$65536,3,FALSE),"")</f>
        <v>212</v>
      </c>
      <c r="N213" s="10">
        <f>IF(ISNA(VLOOKUP(G213,'[1]TIME KEEPING'!$C$1:$E$65536,2,FALSE))=FALSE,VLOOKUP(G213,'[1]TIME KEEPING'!$C$1:$E$65536,2,FALSE),TIMEVALUE("11:59:59"))</f>
        <v>3.5337962962962967E-2</v>
      </c>
    </row>
    <row r="214" spans="1:14" ht="15" x14ac:dyDescent="0.25">
      <c r="A214" t="s">
        <v>93</v>
      </c>
      <c r="B214" t="s">
        <v>94</v>
      </c>
      <c r="C214" s="7" t="str">
        <f>B214&amp;" "&amp;A214</f>
        <v>Tim Harper</v>
      </c>
      <c r="D214">
        <v>49</v>
      </c>
      <c r="E214" t="s">
        <v>90</v>
      </c>
      <c r="F214" t="s">
        <v>17</v>
      </c>
      <c r="G214">
        <v>136</v>
      </c>
      <c r="H214" s="9"/>
      <c r="I214" s="9" t="str">
        <f>IF(K214&lt;&gt;"",K214,IF(L214&lt;&gt;"",L214,""))</f>
        <v>M&gt;40</v>
      </c>
      <c r="J214" s="9" t="str">
        <f>IF(M214&lt;&gt;"","Y","")</f>
        <v>Y</v>
      </c>
      <c r="K214" s="9" t="str">
        <f>IF(D214="","",IF(OR(ISNA(VLOOKUP(C214,T3Male,2,FALSE))=FALSE,ISNA(VLOOKUP(C214,T3Fem,2,FALSE))=FALSE),"Top 3",IF(AND(F214="M",D214&gt;=70),"M&gt;70",IF(AND(F214="M",D214&gt;=40),"M&gt;"&amp;ROUNDDOWN(D214/10,0)*10,""))))</f>
        <v>M&gt;40</v>
      </c>
      <c r="L214" s="9" t="str">
        <f>IF(D214="","",IF(OR(ISNA(VLOOKUP(C214,T3Male,2,FALSE))=FALSE,ISNA(VLOOKUP(C214,T3Fem,2,FALSE))=FALSE),"Top 3",IF(AND(F214="F",D214&gt;=65),"F&gt;65",IF(AND(F214="F",D214&gt;=55),"F&gt;55",IF(AND(F214="F",D214&gt;=45),"F&gt;45",IF(AND(F214="F",D214&gt;=35),"F&gt;35",""))))))</f>
        <v/>
      </c>
      <c r="M214" s="9">
        <f>IF(ISNA(VLOOKUP(G214,'[1]TIME KEEPING'!$C$1:$E$65536,3,FALSE))=FALSE,VLOOKUP(G214,'[1]TIME KEEPING'!$C$1:$E$65536,3,FALSE),"")</f>
        <v>213</v>
      </c>
      <c r="N214" s="10">
        <f>IF(ISNA(VLOOKUP(G214,'[1]TIME KEEPING'!$C$1:$E$65536,2,FALSE))=FALSE,VLOOKUP(G214,'[1]TIME KEEPING'!$C$1:$E$65536,2,FALSE),TIMEVALUE("11:59:59"))</f>
        <v>3.5415509259259258E-2</v>
      </c>
    </row>
    <row r="215" spans="1:14" ht="15" x14ac:dyDescent="0.25">
      <c r="A215" t="s">
        <v>283</v>
      </c>
      <c r="B215" t="s">
        <v>24</v>
      </c>
      <c r="C215" s="7" t="str">
        <f>B215&amp;" "&amp;A215</f>
        <v>David Hurworth</v>
      </c>
      <c r="D215">
        <v>34</v>
      </c>
      <c r="E215" t="s">
        <v>206</v>
      </c>
      <c r="F215" t="s">
        <v>17</v>
      </c>
      <c r="G215">
        <v>273</v>
      </c>
      <c r="H215" s="9"/>
      <c r="I215" s="9" t="str">
        <f>IF(K215&lt;&gt;"",K215,IF(L215&lt;&gt;"",L215,""))</f>
        <v/>
      </c>
      <c r="J215" s="9" t="str">
        <f>IF(M215&lt;&gt;"","Y","")</f>
        <v>Y</v>
      </c>
      <c r="K215" s="9" t="str">
        <f>IF(D215="","",IF(OR(ISNA(VLOOKUP(C215,T3Male,2,FALSE))=FALSE,ISNA(VLOOKUP(C215,T3Fem,2,FALSE))=FALSE),"Top 3",IF(AND(F215="M",D215&gt;=70),"M&gt;70",IF(AND(F215="M",D215&gt;=40),"M&gt;"&amp;ROUNDDOWN(D215/10,0)*10,""))))</f>
        <v/>
      </c>
      <c r="L215" s="9" t="str">
        <f>IF(D215="","",IF(OR(ISNA(VLOOKUP(C215,T3Male,2,FALSE))=FALSE,ISNA(VLOOKUP(C215,T3Fem,2,FALSE))=FALSE),"Top 3",IF(AND(F215="F",D215&gt;=65),"F&gt;65",IF(AND(F215="F",D215&gt;=55),"F&gt;55",IF(AND(F215="F",D215&gt;=45),"F&gt;45",IF(AND(F215="F",D215&gt;=35),"F&gt;35",""))))))</f>
        <v/>
      </c>
      <c r="M215" s="9">
        <f>IF(ISNA(VLOOKUP(G215,'[1]TIME KEEPING'!$C$1:$E$65536,3,FALSE))=FALSE,VLOOKUP(G215,'[1]TIME KEEPING'!$C$1:$E$65536,3,FALSE),"")</f>
        <v>214</v>
      </c>
      <c r="N215" s="10">
        <f>IF(ISNA(VLOOKUP(G215,'[1]TIME KEEPING'!$C$1:$E$65536,2,FALSE))=FALSE,VLOOKUP(G215,'[1]TIME KEEPING'!$C$1:$E$65536,2,FALSE),TIMEVALUE("11:59:59"))</f>
        <v>3.5473148148148149E-2</v>
      </c>
    </row>
    <row r="216" spans="1:14" ht="15" x14ac:dyDescent="0.25">
      <c r="A216" t="s">
        <v>443</v>
      </c>
      <c r="B216" t="s">
        <v>444</v>
      </c>
      <c r="C216" s="7" t="str">
        <f>B216&amp;" "&amp;A216</f>
        <v>Janet Kay</v>
      </c>
      <c r="D216">
        <v>50</v>
      </c>
      <c r="E216" t="s">
        <v>76</v>
      </c>
      <c r="F216" t="s">
        <v>231</v>
      </c>
      <c r="G216">
        <v>515</v>
      </c>
      <c r="H216" s="9"/>
      <c r="I216" s="9" t="str">
        <f>IF(K216&lt;&gt;"",K216,IF(L216&lt;&gt;"",L216,""))</f>
        <v>F&gt;45</v>
      </c>
      <c r="J216" s="9" t="str">
        <f>IF(M216&lt;&gt;"","Y","")</f>
        <v>Y</v>
      </c>
      <c r="K216" s="9" t="str">
        <f>IF(D216="","",IF(OR(ISNA(VLOOKUP(C216,T3Male,2,FALSE))=FALSE,ISNA(VLOOKUP(C216,T3Fem,2,FALSE))=FALSE),"Top 3",IF(AND(F216="M",D216&gt;=70),"M&gt;70",IF(AND(F216="M",D216&gt;=40),"M&gt;"&amp;ROUNDDOWN(D216/10,0)*10,""))))</f>
        <v/>
      </c>
      <c r="L216" s="9" t="str">
        <f>IF(D216="","",IF(OR(ISNA(VLOOKUP(C216,T3Male,2,FALSE))=FALSE,ISNA(VLOOKUP(C216,T3Fem,2,FALSE))=FALSE),"Top 3",IF(AND(F216="F",D216&gt;=65),"F&gt;65",IF(AND(F216="F",D216&gt;=55),"F&gt;55",IF(AND(F216="F",D216&gt;=45),"F&gt;45",IF(AND(F216="F",D216&gt;=35),"F&gt;35",""))))))</f>
        <v>F&gt;45</v>
      </c>
      <c r="M216" s="9">
        <f>IF(ISNA(VLOOKUP(G216,'[1]TIME KEEPING'!$C$1:$E$65536,3,FALSE))=FALSE,VLOOKUP(G216,'[1]TIME KEEPING'!$C$1:$E$65536,3,FALSE),"")</f>
        <v>215</v>
      </c>
      <c r="N216" s="10">
        <f>IF(ISNA(VLOOKUP(G216,'[1]TIME KEEPING'!$C$1:$E$65536,2,FALSE))=FALSE,VLOOKUP(G216,'[1]TIME KEEPING'!$C$1:$E$65536,2,FALSE),TIMEVALUE("11:59:59"))</f>
        <v>3.5485879629629631E-2</v>
      </c>
    </row>
    <row r="217" spans="1:14" ht="15" x14ac:dyDescent="0.25">
      <c r="A217" t="s">
        <v>254</v>
      </c>
      <c r="B217" t="s">
        <v>255</v>
      </c>
      <c r="C217" s="7" t="str">
        <f>B217&amp;" "&amp;A217</f>
        <v>Adam Durnin</v>
      </c>
      <c r="D217">
        <v>34</v>
      </c>
      <c r="E217" t="s">
        <v>206</v>
      </c>
      <c r="F217" t="s">
        <v>17</v>
      </c>
      <c r="G217">
        <v>247</v>
      </c>
      <c r="H217" s="9"/>
      <c r="I217" s="9" t="str">
        <f>IF(K217&lt;&gt;"",K217,IF(L217&lt;&gt;"",L217,""))</f>
        <v/>
      </c>
      <c r="J217" s="9" t="str">
        <f>IF(M217&lt;&gt;"","Y","")</f>
        <v>Y</v>
      </c>
      <c r="K217" s="9" t="str">
        <f>IF(D217="","",IF(OR(ISNA(VLOOKUP(C217,T3Male,2,FALSE))=FALSE,ISNA(VLOOKUP(C217,T3Fem,2,FALSE))=FALSE),"Top 3",IF(AND(F217="M",D217&gt;=70),"M&gt;70",IF(AND(F217="M",D217&gt;=40),"M&gt;"&amp;ROUNDDOWN(D217/10,0)*10,""))))</f>
        <v/>
      </c>
      <c r="L217" s="9" t="str">
        <f>IF(D217="","",IF(OR(ISNA(VLOOKUP(C217,T3Male,2,FALSE))=FALSE,ISNA(VLOOKUP(C217,T3Fem,2,FALSE))=FALSE),"Top 3",IF(AND(F217="F",D217&gt;=65),"F&gt;65",IF(AND(F217="F",D217&gt;=55),"F&gt;55",IF(AND(F217="F",D217&gt;=45),"F&gt;45",IF(AND(F217="F",D217&gt;=35),"F&gt;35",""))))))</f>
        <v/>
      </c>
      <c r="M217" s="9">
        <f>IF(ISNA(VLOOKUP(G217,'[1]TIME KEEPING'!$C$1:$E$65536,3,FALSE))=FALSE,VLOOKUP(G217,'[1]TIME KEEPING'!$C$1:$E$65536,3,FALSE),"")</f>
        <v>216</v>
      </c>
      <c r="N217" s="10">
        <f>IF(ISNA(VLOOKUP(G217,'[1]TIME KEEPING'!$C$1:$E$65536,2,FALSE))=FALSE,VLOOKUP(G217,'[1]TIME KEEPING'!$C$1:$E$65536,2,FALSE),TIMEVALUE("11:59:59"))</f>
        <v>3.5504282407407411E-2</v>
      </c>
    </row>
    <row r="218" spans="1:14" ht="15" x14ac:dyDescent="0.25">
      <c r="A218" t="s">
        <v>91</v>
      </c>
      <c r="B218" t="s">
        <v>495</v>
      </c>
      <c r="C218" s="7" t="str">
        <f>B218&amp;" "&amp;A218</f>
        <v>Samantha Booth</v>
      </c>
      <c r="D218">
        <v>29</v>
      </c>
      <c r="E218" t="s">
        <v>206</v>
      </c>
      <c r="F218" t="s">
        <v>231</v>
      </c>
      <c r="G218">
        <v>579</v>
      </c>
      <c r="H218" s="9"/>
      <c r="I218" s="9" t="str">
        <f>IF(K218&lt;&gt;"",K218,IF(L218&lt;&gt;"",L218,""))</f>
        <v/>
      </c>
      <c r="J218" s="9" t="str">
        <f>IF(M218&lt;&gt;"","Y","")</f>
        <v>Y</v>
      </c>
      <c r="K218" s="9" t="str">
        <f>IF(D218="","",IF(OR(ISNA(VLOOKUP(C218,T3Male,2,FALSE))=FALSE,ISNA(VLOOKUP(C218,T3Fem,2,FALSE))=FALSE),"Top 3",IF(AND(F218="M",D218&gt;=70),"M&gt;70",IF(AND(F218="M",D218&gt;=40),"M&gt;"&amp;ROUNDDOWN(D218/10,0)*10,""))))</f>
        <v/>
      </c>
      <c r="L218" s="9" t="str">
        <f>IF(D218="","",IF(OR(ISNA(VLOOKUP(C218,T3Male,2,FALSE))=FALSE,ISNA(VLOOKUP(C218,T3Fem,2,FALSE))=FALSE),"Top 3",IF(AND(F218="F",D218&gt;=65),"F&gt;65",IF(AND(F218="F",D218&gt;=55),"F&gt;55",IF(AND(F218="F",D218&gt;=45),"F&gt;45",IF(AND(F218="F",D218&gt;=35),"F&gt;35",""))))))</f>
        <v/>
      </c>
      <c r="M218" s="9">
        <f>IF(ISNA(VLOOKUP(G218,'[1]TIME KEEPING'!$C$1:$E$65536,3,FALSE))=FALSE,VLOOKUP(G218,'[1]TIME KEEPING'!$C$1:$E$65536,3,FALSE),"")</f>
        <v>217</v>
      </c>
      <c r="N218" s="10">
        <f>IF(ISNA(VLOOKUP(G218,'[1]TIME KEEPING'!$C$1:$E$65536,2,FALSE))=FALSE,VLOOKUP(G218,'[1]TIME KEEPING'!$C$1:$E$65536,2,FALSE),TIMEVALUE("11:59:59"))</f>
        <v>3.5520833333333328E-2</v>
      </c>
    </row>
    <row r="219" spans="1:14" ht="15" x14ac:dyDescent="0.25">
      <c r="A219" t="s">
        <v>578</v>
      </c>
      <c r="B219" t="s">
        <v>461</v>
      </c>
      <c r="C219" s="7" t="str">
        <f>B219&amp;" "&amp;A219</f>
        <v>Diane Mawer</v>
      </c>
      <c r="D219">
        <v>56</v>
      </c>
      <c r="E219" t="s">
        <v>206</v>
      </c>
      <c r="F219" t="s">
        <v>231</v>
      </c>
      <c r="G219">
        <v>637</v>
      </c>
      <c r="H219" s="9"/>
      <c r="I219" s="9" t="str">
        <f>IF(K219&lt;&gt;"",K219,IF(L219&lt;&gt;"",L219,""))</f>
        <v>F&gt;55</v>
      </c>
      <c r="J219" s="9" t="str">
        <f>IF(M219&lt;&gt;"","Y","")</f>
        <v>Y</v>
      </c>
      <c r="K219" s="9" t="str">
        <f>IF(D219="","",IF(OR(ISNA(VLOOKUP(C219,T3Male,2,FALSE))=FALSE,ISNA(VLOOKUP(C219,T3Fem,2,FALSE))=FALSE),"Top 3",IF(AND(F219="M",D219&gt;=70),"M&gt;70",IF(AND(F219="M",D219&gt;=40),"M&gt;"&amp;ROUNDDOWN(D219/10,0)*10,""))))</f>
        <v/>
      </c>
      <c r="L219" s="9" t="str">
        <f>IF(D219="","",IF(OR(ISNA(VLOOKUP(C219,T3Male,2,FALSE))=FALSE,ISNA(VLOOKUP(C219,T3Fem,2,FALSE))=FALSE),"Top 3",IF(AND(F219="F",D219&gt;=65),"F&gt;65",IF(AND(F219="F",D219&gt;=55),"F&gt;55",IF(AND(F219="F",D219&gt;=45),"F&gt;45",IF(AND(F219="F",D219&gt;=35),"F&gt;35",""))))))</f>
        <v>F&gt;55</v>
      </c>
      <c r="M219" s="9">
        <f>IF(ISNA(VLOOKUP(G219,'[1]TIME KEEPING'!$C$1:$E$65536,3,FALSE))=FALSE,VLOOKUP(G219,'[1]TIME KEEPING'!$C$1:$E$65536,3,FALSE),"")</f>
        <v>218</v>
      </c>
      <c r="N219" s="10">
        <f>IF(ISNA(VLOOKUP(G219,'[1]TIME KEEPING'!$C$1:$E$65536,2,FALSE))=FALSE,VLOOKUP(G219,'[1]TIME KEEPING'!$C$1:$E$65536,2,FALSE),TIMEVALUE("11:59:59"))</f>
        <v>3.5588310185185185E-2</v>
      </c>
    </row>
    <row r="220" spans="1:14" ht="15" x14ac:dyDescent="0.25">
      <c r="A220" t="s">
        <v>307</v>
      </c>
      <c r="B220" t="s">
        <v>308</v>
      </c>
      <c r="C220" s="7" t="str">
        <f>B220&amp;" "&amp;A220</f>
        <v>Wayne Martindale</v>
      </c>
      <c r="D220">
        <v>48</v>
      </c>
      <c r="E220" t="s">
        <v>206</v>
      </c>
      <c r="F220" t="s">
        <v>17</v>
      </c>
      <c r="G220">
        <v>300</v>
      </c>
      <c r="H220" s="9"/>
      <c r="I220" s="9" t="str">
        <f>IF(K220&lt;&gt;"",K220,IF(L220&lt;&gt;"",L220,""))</f>
        <v>M&gt;40</v>
      </c>
      <c r="J220" s="9" t="str">
        <f>IF(M220&lt;&gt;"","Y","")</f>
        <v>Y</v>
      </c>
      <c r="K220" s="9" t="str">
        <f>IF(D220="","",IF(OR(ISNA(VLOOKUP(C220,T3Male,2,FALSE))=FALSE,ISNA(VLOOKUP(C220,T3Fem,2,FALSE))=FALSE),"Top 3",IF(AND(F220="M",D220&gt;=70),"M&gt;70",IF(AND(F220="M",D220&gt;=40),"M&gt;"&amp;ROUNDDOWN(D220/10,0)*10,""))))</f>
        <v>M&gt;40</v>
      </c>
      <c r="L220" s="9" t="str">
        <f>IF(D220="","",IF(OR(ISNA(VLOOKUP(C220,T3Male,2,FALSE))=FALSE,ISNA(VLOOKUP(C220,T3Fem,2,FALSE))=FALSE),"Top 3",IF(AND(F220="F",D220&gt;=65),"F&gt;65",IF(AND(F220="F",D220&gt;=55),"F&gt;55",IF(AND(F220="F",D220&gt;=45),"F&gt;45",IF(AND(F220="F",D220&gt;=35),"F&gt;35",""))))))</f>
        <v/>
      </c>
      <c r="M220" s="9">
        <f>IF(ISNA(VLOOKUP(G220,'[1]TIME KEEPING'!$C$1:$E$65536,3,FALSE))=FALSE,VLOOKUP(G220,'[1]TIME KEEPING'!$C$1:$E$65536,3,FALSE),"")</f>
        <v>219</v>
      </c>
      <c r="N220" s="10">
        <f>IF(ISNA(VLOOKUP(G220,'[1]TIME KEEPING'!$C$1:$E$65536,2,FALSE))=FALSE,VLOOKUP(G220,'[1]TIME KEEPING'!$C$1:$E$65536,2,FALSE),TIMEVALUE("11:59:59"))</f>
        <v>3.562395833333333E-2</v>
      </c>
    </row>
    <row r="221" spans="1:14" ht="15" x14ac:dyDescent="0.25">
      <c r="A221" t="s">
        <v>210</v>
      </c>
      <c r="B221" t="s">
        <v>211</v>
      </c>
      <c r="C221" s="7" t="str">
        <f>B221&amp;" "&amp;A221</f>
        <v>Roger  Bannister</v>
      </c>
      <c r="D221">
        <v>53</v>
      </c>
      <c r="E221" t="s">
        <v>206</v>
      </c>
      <c r="F221" t="s">
        <v>17</v>
      </c>
      <c r="G221">
        <v>209</v>
      </c>
      <c r="H221" s="9"/>
      <c r="I221" s="9" t="str">
        <f>IF(K221&lt;&gt;"",K221,IF(L221&lt;&gt;"",L221,""))</f>
        <v>M&gt;50</v>
      </c>
      <c r="J221" s="9" t="str">
        <f>IF(M221&lt;&gt;"","Y","")</f>
        <v>Y</v>
      </c>
      <c r="K221" s="9" t="str">
        <f>IF(D221="","",IF(OR(ISNA(VLOOKUP(C221,T3Male,2,FALSE))=FALSE,ISNA(VLOOKUP(C221,T3Fem,2,FALSE))=FALSE),"Top 3",IF(AND(F221="M",D221&gt;=70),"M&gt;70",IF(AND(F221="M",D221&gt;=40),"M&gt;"&amp;ROUNDDOWN(D221/10,0)*10,""))))</f>
        <v>M&gt;50</v>
      </c>
      <c r="L221" s="9" t="str">
        <f>IF(D221="","",IF(OR(ISNA(VLOOKUP(C221,T3Male,2,FALSE))=FALSE,ISNA(VLOOKUP(C221,T3Fem,2,FALSE))=FALSE),"Top 3",IF(AND(F221="F",D221&gt;=65),"F&gt;65",IF(AND(F221="F",D221&gt;=55),"F&gt;55",IF(AND(F221="F",D221&gt;=45),"F&gt;45",IF(AND(F221="F",D221&gt;=35),"F&gt;35",""))))))</f>
        <v/>
      </c>
      <c r="M221" s="9">
        <f>IF(ISNA(VLOOKUP(G221,'[1]TIME KEEPING'!$C$1:$E$65536,3,FALSE))=FALSE,VLOOKUP(G221,'[1]TIME KEEPING'!$C$1:$E$65536,3,FALSE),"")</f>
        <v>220</v>
      </c>
      <c r="N221" s="10">
        <f>IF(ISNA(VLOOKUP(G221,'[1]TIME KEEPING'!$C$1:$E$65536,2,FALSE))=FALSE,VLOOKUP(G221,'[1]TIME KEEPING'!$C$1:$E$65536,2,FALSE),TIMEVALUE("11:59:59"))</f>
        <v>3.5639583333333329E-2</v>
      </c>
    </row>
    <row r="222" spans="1:14" ht="15" x14ac:dyDescent="0.25">
      <c r="A222" t="s">
        <v>68</v>
      </c>
      <c r="B222" t="s">
        <v>15</v>
      </c>
      <c r="C222" s="7" t="str">
        <f>B222&amp;" "&amp;A222</f>
        <v>Ian Wilcock</v>
      </c>
      <c r="D222">
        <v>57</v>
      </c>
      <c r="E222" t="s">
        <v>69</v>
      </c>
      <c r="F222" t="s">
        <v>17</v>
      </c>
      <c r="G222">
        <v>124</v>
      </c>
      <c r="H222" s="9"/>
      <c r="I222" s="9" t="str">
        <f>IF(K222&lt;&gt;"",K222,IF(L222&lt;&gt;"",L222,""))</f>
        <v>M&gt;50</v>
      </c>
      <c r="J222" s="9" t="str">
        <f>IF(M222&lt;&gt;"","Y","")</f>
        <v>Y</v>
      </c>
      <c r="K222" s="9" t="str">
        <f>IF(D222="","",IF(OR(ISNA(VLOOKUP(C222,T3Male,2,FALSE))=FALSE,ISNA(VLOOKUP(C222,T3Fem,2,FALSE))=FALSE),"Top 3",IF(AND(F222="M",D222&gt;=70),"M&gt;70",IF(AND(F222="M",D222&gt;=40),"M&gt;"&amp;ROUNDDOWN(D222/10,0)*10,""))))</f>
        <v>M&gt;50</v>
      </c>
      <c r="L222" s="9" t="str">
        <f>IF(D222="","",IF(OR(ISNA(VLOOKUP(C222,T3Male,2,FALSE))=FALSE,ISNA(VLOOKUP(C222,T3Fem,2,FALSE))=FALSE),"Top 3",IF(AND(F222="F",D222&gt;=65),"F&gt;65",IF(AND(F222="F",D222&gt;=55),"F&gt;55",IF(AND(F222="F",D222&gt;=45),"F&gt;45",IF(AND(F222="F",D222&gt;=35),"F&gt;35",""))))))</f>
        <v/>
      </c>
      <c r="M222" s="9">
        <f>IF(ISNA(VLOOKUP(G222,'[1]TIME KEEPING'!$C$1:$E$65536,3,FALSE))=FALSE,VLOOKUP(G222,'[1]TIME KEEPING'!$C$1:$E$65536,3,FALSE),"")</f>
        <v>221</v>
      </c>
      <c r="N222" s="10">
        <f>IF(ISNA(VLOOKUP(G222,'[1]TIME KEEPING'!$C$1:$E$65536,2,FALSE))=FALSE,VLOOKUP(G222,'[1]TIME KEEPING'!$C$1:$E$65536,2,FALSE),TIMEVALUE("11:59:59"))</f>
        <v>3.5771180555555553E-2</v>
      </c>
    </row>
    <row r="223" spans="1:14" ht="15" x14ac:dyDescent="0.25">
      <c r="A223" t="s">
        <v>502</v>
      </c>
      <c r="B223" t="s">
        <v>438</v>
      </c>
      <c r="C223" s="7" t="str">
        <f>B223&amp;" "&amp;A223</f>
        <v>Rebecca Mcguinness</v>
      </c>
      <c r="D223">
        <v>31</v>
      </c>
      <c r="E223" t="s">
        <v>197</v>
      </c>
      <c r="F223" t="s">
        <v>231</v>
      </c>
      <c r="G223">
        <v>566</v>
      </c>
      <c r="H223" s="9"/>
      <c r="I223" s="9" t="str">
        <f>IF(K223&lt;&gt;"",K223,IF(L223&lt;&gt;"",L223,""))</f>
        <v/>
      </c>
      <c r="J223" s="9" t="str">
        <f>IF(M223&lt;&gt;"","Y","")</f>
        <v>Y</v>
      </c>
      <c r="K223" s="9" t="str">
        <f>IF(D223="","",IF(OR(ISNA(VLOOKUP(C223,T3Male,2,FALSE))=FALSE,ISNA(VLOOKUP(C223,T3Fem,2,FALSE))=FALSE),"Top 3",IF(AND(F223="M",D223&gt;=70),"M&gt;70",IF(AND(F223="M",D223&gt;=40),"M&gt;"&amp;ROUNDDOWN(D223/10,0)*10,""))))</f>
        <v/>
      </c>
      <c r="L223" s="9" t="str">
        <f>IF(D223="","",IF(OR(ISNA(VLOOKUP(C223,T3Male,2,FALSE))=FALSE,ISNA(VLOOKUP(C223,T3Fem,2,FALSE))=FALSE),"Top 3",IF(AND(F223="F",D223&gt;=65),"F&gt;65",IF(AND(F223="F",D223&gt;=55),"F&gt;55",IF(AND(F223="F",D223&gt;=45),"F&gt;45",IF(AND(F223="F",D223&gt;=35),"F&gt;35",""))))))</f>
        <v/>
      </c>
      <c r="M223" s="9">
        <f>IF(ISNA(VLOOKUP(G223,'[1]TIME KEEPING'!$C$1:$E$65536,3,FALSE))=FALSE,VLOOKUP(G223,'[1]TIME KEEPING'!$C$1:$E$65536,3,FALSE),"")</f>
        <v>222</v>
      </c>
      <c r="N223" s="10">
        <f>IF(ISNA(VLOOKUP(G223,'[1]TIME KEEPING'!$C$1:$E$65536,2,FALSE))=FALSE,VLOOKUP(G223,'[1]TIME KEEPING'!$C$1:$E$65536,2,FALSE),TIMEVALUE("11:59:59"))</f>
        <v>3.5892476851851852E-2</v>
      </c>
    </row>
    <row r="224" spans="1:14" ht="15" x14ac:dyDescent="0.25">
      <c r="A224" t="s">
        <v>14</v>
      </c>
      <c r="B224" t="s">
        <v>15</v>
      </c>
      <c r="C224" s="7" t="str">
        <f>B224&amp;" "&amp;A224</f>
        <v>Ian Wilson</v>
      </c>
      <c r="D224">
        <v>43</v>
      </c>
      <c r="E224" s="8" t="s">
        <v>16</v>
      </c>
      <c r="F224" t="s">
        <v>17</v>
      </c>
      <c r="G224">
        <v>100</v>
      </c>
      <c r="H224" s="9"/>
      <c r="I224" s="9" t="str">
        <f>IF(K224&lt;&gt;"",K224,IF(L224&lt;&gt;"",L224,""))</f>
        <v>M&gt;40</v>
      </c>
      <c r="J224" s="9" t="str">
        <f>IF(M224&lt;&gt;"","Y","")</f>
        <v>Y</v>
      </c>
      <c r="K224" s="9" t="str">
        <f>IF(D224="","",IF(OR(ISNA(VLOOKUP(C224,T3Male,2,FALSE))=FALSE,ISNA(VLOOKUP(C224,T3Fem,2,FALSE))=FALSE),"Top 3",IF(AND(F224="M",D224&gt;=70),"M&gt;70",IF(AND(F224="M",D224&gt;=40),"M&gt;"&amp;ROUNDDOWN(D224/10,0)*10,""))))</f>
        <v>M&gt;40</v>
      </c>
      <c r="L224" s="9" t="str">
        <f>IF(D224="","",IF(OR(ISNA(VLOOKUP(C224,T3Male,2,FALSE))=FALSE,ISNA(VLOOKUP(C224,T3Fem,2,FALSE))=FALSE),"Top 3",IF(AND(F224="F",D224&gt;=65),"F&gt;65",IF(AND(F224="F",D224&gt;=55),"F&gt;55",IF(AND(F224="F",D224&gt;=45),"F&gt;45",IF(AND(F224="F",D224&gt;=35),"F&gt;35",""))))))</f>
        <v/>
      </c>
      <c r="M224" s="9">
        <f>IF(ISNA(VLOOKUP(G224,'[1]TIME KEEPING'!$C$1:$E$65536,3,FALSE))=FALSE,VLOOKUP(G224,'[1]TIME KEEPING'!$C$1:$E$65536,3,FALSE),"")</f>
        <v>223</v>
      </c>
      <c r="N224" s="10">
        <f>IF(ISNA(VLOOKUP(G224,'[1]TIME KEEPING'!$C$1:$E$65536,2,FALSE))=FALSE,VLOOKUP(G224,'[1]TIME KEEPING'!$C$1:$E$65536,2,FALSE),TIMEVALUE("11:59:59"))</f>
        <v>3.606273148148148E-2</v>
      </c>
    </row>
    <row r="225" spans="1:14" ht="15" x14ac:dyDescent="0.25">
      <c r="A225" t="s">
        <v>500</v>
      </c>
      <c r="B225" t="s">
        <v>501</v>
      </c>
      <c r="C225" s="7" t="str">
        <f>B225&amp;" "&amp;A225</f>
        <v>Elaine Kavanagh</v>
      </c>
      <c r="D225">
        <v>53</v>
      </c>
      <c r="E225" t="s">
        <v>197</v>
      </c>
      <c r="F225" t="s">
        <v>231</v>
      </c>
      <c r="G225">
        <v>565</v>
      </c>
      <c r="H225" s="9"/>
      <c r="I225" s="9" t="str">
        <f>IF(K225&lt;&gt;"",K225,IF(L225&lt;&gt;"",L225,""))</f>
        <v>F&gt;45</v>
      </c>
      <c r="J225" s="9" t="str">
        <f>IF(M225&lt;&gt;"","Y","")</f>
        <v>Y</v>
      </c>
      <c r="K225" s="9" t="str">
        <f>IF(D225="","",IF(OR(ISNA(VLOOKUP(C225,T3Male,2,FALSE))=FALSE,ISNA(VLOOKUP(C225,T3Fem,2,FALSE))=FALSE),"Top 3",IF(AND(F225="M",D225&gt;=70),"M&gt;70",IF(AND(F225="M",D225&gt;=40),"M&gt;"&amp;ROUNDDOWN(D225/10,0)*10,""))))</f>
        <v/>
      </c>
      <c r="L225" s="9" t="str">
        <f>IF(D225="","",IF(OR(ISNA(VLOOKUP(C225,T3Male,2,FALSE))=FALSE,ISNA(VLOOKUP(C225,T3Fem,2,FALSE))=FALSE),"Top 3",IF(AND(F225="F",D225&gt;=65),"F&gt;65",IF(AND(F225="F",D225&gt;=55),"F&gt;55",IF(AND(F225="F",D225&gt;=45),"F&gt;45",IF(AND(F225="F",D225&gt;=35),"F&gt;35",""))))))</f>
        <v>F&gt;45</v>
      </c>
      <c r="M225" s="9">
        <f>IF(ISNA(VLOOKUP(G225,'[1]TIME KEEPING'!$C$1:$E$65536,3,FALSE))=FALSE,VLOOKUP(G225,'[1]TIME KEEPING'!$C$1:$E$65536,3,FALSE),"")</f>
        <v>224</v>
      </c>
      <c r="N225" s="10">
        <f>IF(ISNA(VLOOKUP(G225,'[1]TIME KEEPING'!$C$1:$E$65536,2,FALSE))=FALSE,VLOOKUP(G225,'[1]TIME KEEPING'!$C$1:$E$65536,2,FALSE),TIMEVALUE("11:59:59"))</f>
        <v>3.6073726851851853E-2</v>
      </c>
    </row>
    <row r="226" spans="1:14" ht="15" x14ac:dyDescent="0.25">
      <c r="A226" t="s">
        <v>229</v>
      </c>
      <c r="B226" t="s">
        <v>230</v>
      </c>
      <c r="C226" s="7" t="str">
        <f>B226&amp;" "&amp;A226</f>
        <v>Lesley Clayton</v>
      </c>
      <c r="D226">
        <v>57</v>
      </c>
      <c r="E226" t="s">
        <v>206</v>
      </c>
      <c r="F226" t="s">
        <v>231</v>
      </c>
      <c r="G226">
        <v>228</v>
      </c>
      <c r="H226" s="9"/>
      <c r="I226" s="9" t="str">
        <f>IF(K226&lt;&gt;"",K226,IF(L226&lt;&gt;"",L226,""))</f>
        <v>F&gt;55</v>
      </c>
      <c r="J226" s="9" t="str">
        <f>IF(M226&lt;&gt;"","Y","")</f>
        <v>Y</v>
      </c>
      <c r="K226" s="9" t="str">
        <f>IF(D226="","",IF(OR(ISNA(VLOOKUP(C226,T3Male,2,FALSE))=FALSE,ISNA(VLOOKUP(C226,T3Fem,2,FALSE))=FALSE),"Top 3",IF(AND(F226="M",D226&gt;=70),"M&gt;70",IF(AND(F226="M",D226&gt;=40),"M&gt;"&amp;ROUNDDOWN(D226/10,0)*10,""))))</f>
        <v/>
      </c>
      <c r="L226" s="9" t="str">
        <f>IF(D226="","",IF(OR(ISNA(VLOOKUP(C226,T3Male,2,FALSE))=FALSE,ISNA(VLOOKUP(C226,T3Fem,2,FALSE))=FALSE),"Top 3",IF(AND(F226="F",D226&gt;=65),"F&gt;65",IF(AND(F226="F",D226&gt;=55),"F&gt;55",IF(AND(F226="F",D226&gt;=45),"F&gt;45",IF(AND(F226="F",D226&gt;=35),"F&gt;35",""))))))</f>
        <v>F&gt;55</v>
      </c>
      <c r="M226" s="9">
        <f>IF(ISNA(VLOOKUP(G226,'[1]TIME KEEPING'!$C$1:$E$65536,3,FALSE))=FALSE,VLOOKUP(G226,'[1]TIME KEEPING'!$C$1:$E$65536,3,FALSE),"")</f>
        <v>225</v>
      </c>
      <c r="N226" s="10">
        <f>IF(ISNA(VLOOKUP(G226,'[1]TIME KEEPING'!$C$1:$E$65536,2,FALSE))=FALSE,VLOOKUP(G226,'[1]TIME KEEPING'!$C$1:$E$65536,2,FALSE),TIMEVALUE("11:59:59"))</f>
        <v>3.6187962962962963E-2</v>
      </c>
    </row>
    <row r="227" spans="1:14" ht="15" x14ac:dyDescent="0.25">
      <c r="A227" t="s">
        <v>321</v>
      </c>
      <c r="B227" t="s">
        <v>29</v>
      </c>
      <c r="C227" s="7" t="str">
        <f>B227&amp;" "&amp;A227</f>
        <v>Mark Oakley</v>
      </c>
      <c r="D227">
        <v>52</v>
      </c>
      <c r="E227" t="s">
        <v>206</v>
      </c>
      <c r="F227" t="s">
        <v>17</v>
      </c>
      <c r="G227">
        <v>315</v>
      </c>
      <c r="H227" s="9"/>
      <c r="I227" s="9" t="str">
        <f>IF(K227&lt;&gt;"",K227,IF(L227&lt;&gt;"",L227,""))</f>
        <v>M&gt;50</v>
      </c>
      <c r="J227" s="9" t="str">
        <f>IF(M227&lt;&gt;"","Y","")</f>
        <v>Y</v>
      </c>
      <c r="K227" s="9" t="str">
        <f>IF(D227="","",IF(OR(ISNA(VLOOKUP(C227,T3Male,2,FALSE))=FALSE,ISNA(VLOOKUP(C227,T3Fem,2,FALSE))=FALSE),"Top 3",IF(AND(F227="M",D227&gt;=70),"M&gt;70",IF(AND(F227="M",D227&gt;=40),"M&gt;"&amp;ROUNDDOWN(D227/10,0)*10,""))))</f>
        <v>M&gt;50</v>
      </c>
      <c r="L227" s="9" t="str">
        <f>IF(D227="","",IF(OR(ISNA(VLOOKUP(C227,T3Male,2,FALSE))=FALSE,ISNA(VLOOKUP(C227,T3Fem,2,FALSE))=FALSE),"Top 3",IF(AND(F227="F",D227&gt;=65),"F&gt;65",IF(AND(F227="F",D227&gt;=55),"F&gt;55",IF(AND(F227="F",D227&gt;=45),"F&gt;45",IF(AND(F227="F",D227&gt;=35),"F&gt;35",""))))))</f>
        <v/>
      </c>
      <c r="M227" s="9">
        <f>IF(ISNA(VLOOKUP(G227,'[1]TIME KEEPING'!$C$1:$E$65536,3,FALSE))=FALSE,VLOOKUP(G227,'[1]TIME KEEPING'!$C$1:$E$65536,3,FALSE),"")</f>
        <v>226</v>
      </c>
      <c r="N227" s="10">
        <f>IF(ISNA(VLOOKUP(G227,'[1]TIME KEEPING'!$C$1:$E$65536,2,FALSE))=FALSE,VLOOKUP(G227,'[1]TIME KEEPING'!$C$1:$E$65536,2,FALSE),TIMEVALUE("11:59:59"))</f>
        <v>3.6195023148148146E-2</v>
      </c>
    </row>
    <row r="228" spans="1:14" ht="15" x14ac:dyDescent="0.25">
      <c r="A228" t="s">
        <v>85</v>
      </c>
      <c r="B228" t="s">
        <v>29</v>
      </c>
      <c r="C228" s="7" t="str">
        <f>B228&amp;" "&amp;A228</f>
        <v>Mark Thompson</v>
      </c>
      <c r="D228">
        <v>42</v>
      </c>
      <c r="E228" t="s">
        <v>206</v>
      </c>
      <c r="F228" t="s">
        <v>17</v>
      </c>
      <c r="G228">
        <v>359</v>
      </c>
      <c r="H228" s="9"/>
      <c r="I228" s="9" t="str">
        <f>IF(K228&lt;&gt;"",K228,IF(L228&lt;&gt;"",L228,""))</f>
        <v>M&gt;40</v>
      </c>
      <c r="J228" s="9" t="str">
        <f>IF(M228&lt;&gt;"","Y","")</f>
        <v>Y</v>
      </c>
      <c r="K228" s="9" t="str">
        <f>IF(D228="","",IF(OR(ISNA(VLOOKUP(C228,T3Male,2,FALSE))=FALSE,ISNA(VLOOKUP(C228,T3Fem,2,FALSE))=FALSE),"Top 3",IF(AND(F228="M",D228&gt;=70),"M&gt;70",IF(AND(F228="M",D228&gt;=40),"M&gt;"&amp;ROUNDDOWN(D228/10,0)*10,""))))</f>
        <v>M&gt;40</v>
      </c>
      <c r="L228" s="9" t="str">
        <f>IF(D228="","",IF(OR(ISNA(VLOOKUP(C228,T3Male,2,FALSE))=FALSE,ISNA(VLOOKUP(C228,T3Fem,2,FALSE))=FALSE),"Top 3",IF(AND(F228="F",D228&gt;=65),"F&gt;65",IF(AND(F228="F",D228&gt;=55),"F&gt;55",IF(AND(F228="F",D228&gt;=45),"F&gt;45",IF(AND(F228="F",D228&gt;=35),"F&gt;35",""))))))</f>
        <v/>
      </c>
      <c r="M228" s="9">
        <f>IF(ISNA(VLOOKUP(G228,'[1]TIME KEEPING'!$C$1:$E$65536,3,FALSE))=FALSE,VLOOKUP(G228,'[1]TIME KEEPING'!$C$1:$E$65536,3,FALSE),"")</f>
        <v>227</v>
      </c>
      <c r="N228" s="10">
        <f>IF(ISNA(VLOOKUP(G228,'[1]TIME KEEPING'!$C$1:$E$65536,2,FALSE))=FALSE,VLOOKUP(G228,'[1]TIME KEEPING'!$C$1:$E$65536,2,FALSE),TIMEVALUE("11:59:59"))</f>
        <v>3.6204513888888894E-2</v>
      </c>
    </row>
    <row r="229" spans="1:14" ht="15" x14ac:dyDescent="0.25">
      <c r="A229" t="s">
        <v>128</v>
      </c>
      <c r="B229" t="s">
        <v>129</v>
      </c>
      <c r="C229" s="7" t="str">
        <f>B229&amp;" "&amp;A229</f>
        <v>Reid Haddow</v>
      </c>
      <c r="D229">
        <v>68</v>
      </c>
      <c r="E229" t="s">
        <v>130</v>
      </c>
      <c r="F229" t="s">
        <v>17</v>
      </c>
      <c r="G229">
        <v>156</v>
      </c>
      <c r="H229" s="9"/>
      <c r="I229" s="9" t="str">
        <f>IF(K229&lt;&gt;"",K229,IF(L229&lt;&gt;"",L229,""))</f>
        <v>M&gt;60</v>
      </c>
      <c r="J229" s="9" t="str">
        <f>IF(M229&lt;&gt;"","Y","")</f>
        <v>Y</v>
      </c>
      <c r="K229" s="9" t="str">
        <f>IF(D229="","",IF(OR(ISNA(VLOOKUP(C229,T3Male,2,FALSE))=FALSE,ISNA(VLOOKUP(C229,T3Fem,2,FALSE))=FALSE),"Top 3",IF(AND(F229="M",D229&gt;=70),"M&gt;70",IF(AND(F229="M",D229&gt;=40),"M&gt;"&amp;ROUNDDOWN(D229/10,0)*10,""))))</f>
        <v>M&gt;60</v>
      </c>
      <c r="L229" s="9" t="str">
        <f>IF(D229="","",IF(OR(ISNA(VLOOKUP(C229,T3Male,2,FALSE))=FALSE,ISNA(VLOOKUP(C229,T3Fem,2,FALSE))=FALSE),"Top 3",IF(AND(F229="F",D229&gt;=65),"F&gt;65",IF(AND(F229="F",D229&gt;=55),"F&gt;55",IF(AND(F229="F",D229&gt;=45),"F&gt;45",IF(AND(F229="F",D229&gt;=35),"F&gt;35",""))))))</f>
        <v/>
      </c>
      <c r="M229" s="9">
        <f>IF(ISNA(VLOOKUP(G229,'[1]TIME KEEPING'!$C$1:$E$65536,3,FALSE))=FALSE,VLOOKUP(G229,'[1]TIME KEEPING'!$C$1:$E$65536,3,FALSE),"")</f>
        <v>228</v>
      </c>
      <c r="N229" s="10">
        <f>IF(ISNA(VLOOKUP(G229,'[1]TIME KEEPING'!$C$1:$E$65536,2,FALSE))=FALSE,VLOOKUP(G229,'[1]TIME KEEPING'!$C$1:$E$65536,2,FALSE),TIMEVALUE("11:59:59"))</f>
        <v>3.6223726851851851E-2</v>
      </c>
    </row>
    <row r="230" spans="1:14" ht="15" x14ac:dyDescent="0.25">
      <c r="A230" t="s">
        <v>115</v>
      </c>
      <c r="B230" t="s">
        <v>424</v>
      </c>
      <c r="C230" s="7" t="str">
        <f>B230&amp;" "&amp;A230</f>
        <v>Julie James</v>
      </c>
      <c r="D230">
        <v>51</v>
      </c>
      <c r="E230" t="s">
        <v>169</v>
      </c>
      <c r="F230" t="s">
        <v>231</v>
      </c>
      <c r="G230">
        <v>552</v>
      </c>
      <c r="H230" s="9"/>
      <c r="I230" s="9" t="str">
        <f>IF(K230&lt;&gt;"",K230,IF(L230&lt;&gt;"",L230,""))</f>
        <v>F&gt;45</v>
      </c>
      <c r="J230" s="9" t="str">
        <f>IF(M230&lt;&gt;"","Y","")</f>
        <v>Y</v>
      </c>
      <c r="K230" s="9" t="str">
        <f>IF(D230="","",IF(OR(ISNA(VLOOKUP(C230,T3Male,2,FALSE))=FALSE,ISNA(VLOOKUP(C230,T3Fem,2,FALSE))=FALSE),"Top 3",IF(AND(F230="M",D230&gt;=70),"M&gt;70",IF(AND(F230="M",D230&gt;=40),"M&gt;"&amp;ROUNDDOWN(D230/10,0)*10,""))))</f>
        <v/>
      </c>
      <c r="L230" s="9" t="str">
        <f>IF(D230="","",IF(OR(ISNA(VLOOKUP(C230,T3Male,2,FALSE))=FALSE,ISNA(VLOOKUP(C230,T3Fem,2,FALSE))=FALSE),"Top 3",IF(AND(F230="F",D230&gt;=65),"F&gt;65",IF(AND(F230="F",D230&gt;=55),"F&gt;55",IF(AND(F230="F",D230&gt;=45),"F&gt;45",IF(AND(F230="F",D230&gt;=35),"F&gt;35",""))))))</f>
        <v>F&gt;45</v>
      </c>
      <c r="M230" s="9">
        <f>IF(ISNA(VLOOKUP(G230,'[1]TIME KEEPING'!$C$1:$E$65536,3,FALSE))=FALSE,VLOOKUP(G230,'[1]TIME KEEPING'!$C$1:$E$65536,3,FALSE),"")</f>
        <v>229</v>
      </c>
      <c r="N230" s="10">
        <f>IF(ISNA(VLOOKUP(G230,'[1]TIME KEEPING'!$C$1:$E$65536,2,FALSE))=FALSE,VLOOKUP(G230,'[1]TIME KEEPING'!$C$1:$E$65536,2,FALSE),TIMEVALUE("11:59:59"))</f>
        <v>3.6232986111111108E-2</v>
      </c>
    </row>
    <row r="231" spans="1:14" ht="15" x14ac:dyDescent="0.25">
      <c r="A231" t="s">
        <v>249</v>
      </c>
      <c r="B231" t="s">
        <v>595</v>
      </c>
      <c r="C231" s="7" t="str">
        <f>B231&amp;" "&amp;A231</f>
        <v>Linda Dodsworth</v>
      </c>
      <c r="D231">
        <v>60</v>
      </c>
      <c r="E231" t="s">
        <v>629</v>
      </c>
      <c r="F231" t="s">
        <v>231</v>
      </c>
      <c r="G231">
        <v>704</v>
      </c>
      <c r="H231" s="9"/>
      <c r="I231" s="9" t="str">
        <f>IF(K231&lt;&gt;"",K231,IF(L231&lt;&gt;"",L231,""))</f>
        <v>F&gt;55</v>
      </c>
      <c r="J231" s="9" t="str">
        <f>IF(M231&lt;&gt;"","Y","")</f>
        <v>Y</v>
      </c>
      <c r="K231" s="9" t="str">
        <f>IF(D231="","",IF(OR(ISNA(VLOOKUP(C231,T3Male,2,FALSE))=FALSE,ISNA(VLOOKUP(C231,T3Fem,2,FALSE))=FALSE),"Top 3",IF(AND(F231="M",D231&gt;=70),"M&gt;70",IF(AND(F231="M",D231&gt;=40),"M&gt;"&amp;ROUNDDOWN(D231/10,0)*10,""))))</f>
        <v/>
      </c>
      <c r="L231" s="9" t="str">
        <f>IF(D231="","",IF(OR(ISNA(VLOOKUP(C231,T3Male,2,FALSE))=FALSE,ISNA(VLOOKUP(C231,T3Fem,2,FALSE))=FALSE),"Top 3",IF(AND(F231="F",D231&gt;=65),"F&gt;65",IF(AND(F231="F",D231&gt;=55),"F&gt;55",IF(AND(F231="F",D231&gt;=45),"F&gt;45",IF(AND(F231="F",D231&gt;=35),"F&gt;35",""))))))</f>
        <v>F&gt;55</v>
      </c>
      <c r="M231" s="9">
        <f>IF(ISNA(VLOOKUP(G231,'[1]TIME KEEPING'!$C$1:$E$65536,3,FALSE))=FALSE,VLOOKUP(G231,'[1]TIME KEEPING'!$C$1:$E$65536,3,FALSE),"")</f>
        <v>230</v>
      </c>
      <c r="N231" s="10">
        <f>IF(ISNA(VLOOKUP(G231,'[1]TIME KEEPING'!$C$1:$E$65536,2,FALSE))=FALSE,VLOOKUP(G231,'[1]TIME KEEPING'!$C$1:$E$65536,2,FALSE),TIMEVALUE("11:59:59"))</f>
        <v>3.631712962962963E-2</v>
      </c>
    </row>
    <row r="232" spans="1:14" ht="15" x14ac:dyDescent="0.25">
      <c r="A232" t="s">
        <v>312</v>
      </c>
      <c r="B232" t="s">
        <v>313</v>
      </c>
      <c r="C232" s="7" t="str">
        <f>B232&amp;" "&amp;A232</f>
        <v>Dominic Mcmahon</v>
      </c>
      <c r="D232">
        <v>23</v>
      </c>
      <c r="E232" t="s">
        <v>206</v>
      </c>
      <c r="F232" t="s">
        <v>17</v>
      </c>
      <c r="G232">
        <v>303</v>
      </c>
      <c r="H232" s="9"/>
      <c r="I232" s="9" t="str">
        <f>IF(K232&lt;&gt;"",K232,IF(L232&lt;&gt;"",L232,""))</f>
        <v/>
      </c>
      <c r="J232" s="9" t="str">
        <f>IF(M232&lt;&gt;"","Y","")</f>
        <v>Y</v>
      </c>
      <c r="K232" s="9" t="str">
        <f>IF(D232="","",IF(OR(ISNA(VLOOKUP(C232,T3Male,2,FALSE))=FALSE,ISNA(VLOOKUP(C232,T3Fem,2,FALSE))=FALSE),"Top 3",IF(AND(F232="M",D232&gt;=70),"M&gt;70",IF(AND(F232="M",D232&gt;=40),"M&gt;"&amp;ROUNDDOWN(D232/10,0)*10,""))))</f>
        <v/>
      </c>
      <c r="L232" s="9" t="str">
        <f>IF(D232="","",IF(OR(ISNA(VLOOKUP(C232,T3Male,2,FALSE))=FALSE,ISNA(VLOOKUP(C232,T3Fem,2,FALSE))=FALSE),"Top 3",IF(AND(F232="F",D232&gt;=65),"F&gt;65",IF(AND(F232="F",D232&gt;=55),"F&gt;55",IF(AND(F232="F",D232&gt;=45),"F&gt;45",IF(AND(F232="F",D232&gt;=35),"F&gt;35",""))))))</f>
        <v/>
      </c>
      <c r="M232" s="9">
        <f>IF(ISNA(VLOOKUP(G232,'[1]TIME KEEPING'!$C$1:$E$65536,3,FALSE))=FALSE,VLOOKUP(G232,'[1]TIME KEEPING'!$C$1:$E$65536,3,FALSE),"")</f>
        <v>231</v>
      </c>
      <c r="N232" s="10">
        <f>IF(ISNA(VLOOKUP(G232,'[1]TIME KEEPING'!$C$1:$E$65536,2,FALSE))=FALSE,VLOOKUP(G232,'[1]TIME KEEPING'!$C$1:$E$65536,2,FALSE),TIMEVALUE("11:59:59"))</f>
        <v>3.6386342592592595E-2</v>
      </c>
    </row>
    <row r="233" spans="1:14" ht="15" x14ac:dyDescent="0.25">
      <c r="A233" t="s">
        <v>547</v>
      </c>
      <c r="B233" t="s">
        <v>548</v>
      </c>
      <c r="C233" s="7" t="str">
        <f>B233&amp;" "&amp;A233</f>
        <v>Patricia Gill</v>
      </c>
      <c r="D233">
        <v>43</v>
      </c>
      <c r="E233" t="s">
        <v>206</v>
      </c>
      <c r="F233" t="s">
        <v>231</v>
      </c>
      <c r="G233">
        <v>607</v>
      </c>
      <c r="H233" s="9"/>
      <c r="I233" s="9" t="str">
        <f>IF(K233&lt;&gt;"",K233,IF(L233&lt;&gt;"",L233,""))</f>
        <v>F&gt;35</v>
      </c>
      <c r="J233" s="9" t="str">
        <f>IF(M233&lt;&gt;"","Y","")</f>
        <v>Y</v>
      </c>
      <c r="K233" s="9" t="str">
        <f>IF(D233="","",IF(OR(ISNA(VLOOKUP(C233,T3Male,2,FALSE))=FALSE,ISNA(VLOOKUP(C233,T3Fem,2,FALSE))=FALSE),"Top 3",IF(AND(F233="M",D233&gt;=70),"M&gt;70",IF(AND(F233="M",D233&gt;=40),"M&gt;"&amp;ROUNDDOWN(D233/10,0)*10,""))))</f>
        <v/>
      </c>
      <c r="L233" s="9" t="str">
        <f>IF(D233="","",IF(OR(ISNA(VLOOKUP(C233,T3Male,2,FALSE))=FALSE,ISNA(VLOOKUP(C233,T3Fem,2,FALSE))=FALSE),"Top 3",IF(AND(F233="F",D233&gt;=65),"F&gt;65",IF(AND(F233="F",D233&gt;=55),"F&gt;55",IF(AND(F233="F",D233&gt;=45),"F&gt;45",IF(AND(F233="F",D233&gt;=35),"F&gt;35",""))))))</f>
        <v>F&gt;35</v>
      </c>
      <c r="M233" s="9">
        <f>IF(ISNA(VLOOKUP(G233,'[1]TIME KEEPING'!$C$1:$E$65536,3,FALSE))=FALSE,VLOOKUP(G233,'[1]TIME KEEPING'!$C$1:$E$65536,3,FALSE),"")</f>
        <v>232</v>
      </c>
      <c r="N233" s="10">
        <f>IF(ISNA(VLOOKUP(G233,'[1]TIME KEEPING'!$C$1:$E$65536,2,FALSE))=FALSE,VLOOKUP(G233,'[1]TIME KEEPING'!$C$1:$E$65536,2,FALSE),TIMEVALUE("11:59:59"))</f>
        <v>3.640428240740741E-2</v>
      </c>
    </row>
    <row r="234" spans="1:14" ht="15" x14ac:dyDescent="0.25">
      <c r="A234" t="s">
        <v>522</v>
      </c>
      <c r="B234" t="s">
        <v>523</v>
      </c>
      <c r="C234" s="7" t="str">
        <f>B234&amp;" "&amp;A234</f>
        <v>Heather Callaby</v>
      </c>
      <c r="D234">
        <v>21</v>
      </c>
      <c r="E234" t="s">
        <v>206</v>
      </c>
      <c r="F234" t="s">
        <v>231</v>
      </c>
      <c r="G234">
        <v>583</v>
      </c>
      <c r="H234" s="9"/>
      <c r="I234" s="9" t="str">
        <f>IF(K234&lt;&gt;"",K234,IF(L234&lt;&gt;"",L234,""))</f>
        <v/>
      </c>
      <c r="J234" s="9" t="str">
        <f>IF(M234&lt;&gt;"","Y","")</f>
        <v>Y</v>
      </c>
      <c r="K234" s="9" t="str">
        <f>IF(D234="","",IF(OR(ISNA(VLOOKUP(C234,T3Male,2,FALSE))=FALSE,ISNA(VLOOKUP(C234,T3Fem,2,FALSE))=FALSE),"Top 3",IF(AND(F234="M",D234&gt;=70),"M&gt;70",IF(AND(F234="M",D234&gt;=40),"M&gt;"&amp;ROUNDDOWN(D234/10,0)*10,""))))</f>
        <v/>
      </c>
      <c r="L234" s="9" t="str">
        <f>IF(D234="","",IF(OR(ISNA(VLOOKUP(C234,T3Male,2,FALSE))=FALSE,ISNA(VLOOKUP(C234,T3Fem,2,FALSE))=FALSE),"Top 3",IF(AND(F234="F",D234&gt;=65),"F&gt;65",IF(AND(F234="F",D234&gt;=55),"F&gt;55",IF(AND(F234="F",D234&gt;=45),"F&gt;45",IF(AND(F234="F",D234&gt;=35),"F&gt;35",""))))))</f>
        <v/>
      </c>
      <c r="M234" s="9">
        <f>IF(ISNA(VLOOKUP(G234,'[1]TIME KEEPING'!$C$1:$E$65536,3,FALSE))=FALSE,VLOOKUP(G234,'[1]TIME KEEPING'!$C$1:$E$65536,3,FALSE),"")</f>
        <v>233</v>
      </c>
      <c r="N234" s="10">
        <f>IF(ISNA(VLOOKUP(G234,'[1]TIME KEEPING'!$C$1:$E$65536,2,FALSE))=FALSE,VLOOKUP(G234,'[1]TIME KEEPING'!$C$1:$E$65536,2,FALSE),TIMEVALUE("11:59:59"))</f>
        <v>3.6525578703703702E-2</v>
      </c>
    </row>
    <row r="235" spans="1:14" ht="15" x14ac:dyDescent="0.25">
      <c r="A235" t="s">
        <v>396</v>
      </c>
      <c r="B235" t="s">
        <v>477</v>
      </c>
      <c r="C235" s="7" t="str">
        <f>B235&amp;" "&amp;A235</f>
        <v>Liz Henderson</v>
      </c>
      <c r="D235">
        <v>47</v>
      </c>
      <c r="E235" t="s">
        <v>206</v>
      </c>
      <c r="F235" t="s">
        <v>231</v>
      </c>
      <c r="G235">
        <v>617</v>
      </c>
      <c r="H235" s="9"/>
      <c r="I235" s="9" t="str">
        <f>IF(K235&lt;&gt;"",K235,IF(L235&lt;&gt;"",L235,""))</f>
        <v>F&gt;45</v>
      </c>
      <c r="J235" s="9" t="str">
        <f>IF(M235&lt;&gt;"","Y","")</f>
        <v>Y</v>
      </c>
      <c r="K235" s="9" t="str">
        <f>IF(D235="","",IF(OR(ISNA(VLOOKUP(C235,T3Male,2,FALSE))=FALSE,ISNA(VLOOKUP(C235,T3Fem,2,FALSE))=FALSE),"Top 3",IF(AND(F235="M",D235&gt;=70),"M&gt;70",IF(AND(F235="M",D235&gt;=40),"M&gt;"&amp;ROUNDDOWN(D235/10,0)*10,""))))</f>
        <v/>
      </c>
      <c r="L235" s="9" t="str">
        <f>IF(D235="","",IF(OR(ISNA(VLOOKUP(C235,T3Male,2,FALSE))=FALSE,ISNA(VLOOKUP(C235,T3Fem,2,FALSE))=FALSE),"Top 3",IF(AND(F235="F",D235&gt;=65),"F&gt;65",IF(AND(F235="F",D235&gt;=55),"F&gt;55",IF(AND(F235="F",D235&gt;=45),"F&gt;45",IF(AND(F235="F",D235&gt;=35),"F&gt;35",""))))))</f>
        <v>F&gt;45</v>
      </c>
      <c r="M235" s="9">
        <f>IF(ISNA(VLOOKUP(G235,'[1]TIME KEEPING'!$C$1:$E$65536,3,FALSE))=FALSE,VLOOKUP(G235,'[1]TIME KEEPING'!$C$1:$E$65536,3,FALSE),"")</f>
        <v>234</v>
      </c>
      <c r="N235" s="10">
        <f>IF(ISNA(VLOOKUP(G235,'[1]TIME KEEPING'!$C$1:$E$65536,2,FALSE))=FALSE,VLOOKUP(G235,'[1]TIME KEEPING'!$C$1:$E$65536,2,FALSE),TIMEVALUE("11:59:59"))</f>
        <v>3.6599537037037035E-2</v>
      </c>
    </row>
    <row r="236" spans="1:14" ht="15" x14ac:dyDescent="0.25">
      <c r="A236" t="s">
        <v>212</v>
      </c>
      <c r="B236" t="s">
        <v>115</v>
      </c>
      <c r="C236" s="7" t="str">
        <f>B236&amp;" "&amp;A236</f>
        <v>James Barker</v>
      </c>
      <c r="D236">
        <v>49</v>
      </c>
      <c r="E236" t="s">
        <v>206</v>
      </c>
      <c r="F236" t="s">
        <v>17</v>
      </c>
      <c r="G236">
        <v>210</v>
      </c>
      <c r="H236" s="9"/>
      <c r="I236" s="9" t="str">
        <f>IF(K236&lt;&gt;"",K236,IF(L236&lt;&gt;"",L236,""))</f>
        <v>M&gt;40</v>
      </c>
      <c r="J236" s="9" t="str">
        <f>IF(M236&lt;&gt;"","Y","")</f>
        <v>Y</v>
      </c>
      <c r="K236" s="9" t="str">
        <f>IF(D236="","",IF(OR(ISNA(VLOOKUP(C236,T3Male,2,FALSE))=FALSE,ISNA(VLOOKUP(C236,T3Fem,2,FALSE))=FALSE),"Top 3",IF(AND(F236="M",D236&gt;=70),"M&gt;70",IF(AND(F236="M",D236&gt;=40),"M&gt;"&amp;ROUNDDOWN(D236/10,0)*10,""))))</f>
        <v>M&gt;40</v>
      </c>
      <c r="L236" s="9" t="str">
        <f>IF(D236="","",IF(OR(ISNA(VLOOKUP(C236,T3Male,2,FALSE))=FALSE,ISNA(VLOOKUP(C236,T3Fem,2,FALSE))=FALSE),"Top 3",IF(AND(F236="F",D236&gt;=65),"F&gt;65",IF(AND(F236="F",D236&gt;=55),"F&gt;55",IF(AND(F236="F",D236&gt;=45),"F&gt;45",IF(AND(F236="F",D236&gt;=35),"F&gt;35",""))))))</f>
        <v/>
      </c>
      <c r="M236" s="9">
        <f>IF(ISNA(VLOOKUP(G236,'[1]TIME KEEPING'!$C$1:$E$65536,3,FALSE))=FALSE,VLOOKUP(G236,'[1]TIME KEEPING'!$C$1:$E$65536,3,FALSE),"")</f>
        <v>235</v>
      </c>
      <c r="N236" s="10">
        <f>IF(ISNA(VLOOKUP(G236,'[1]TIME KEEPING'!$C$1:$E$65536,2,FALSE))=FALSE,VLOOKUP(G236,'[1]TIME KEEPING'!$C$1:$E$65536,2,FALSE),TIMEVALUE("11:59:59"))</f>
        <v>3.6715972222222219E-2</v>
      </c>
    </row>
    <row r="237" spans="1:14" ht="15" x14ac:dyDescent="0.25">
      <c r="A237" t="s">
        <v>221</v>
      </c>
      <c r="B237" t="s">
        <v>24</v>
      </c>
      <c r="C237" s="7" t="str">
        <f>B237&amp;" "&amp;A237</f>
        <v>David Blyth</v>
      </c>
      <c r="D237">
        <v>43</v>
      </c>
      <c r="E237" t="s">
        <v>206</v>
      </c>
      <c r="F237" t="s">
        <v>17</v>
      </c>
      <c r="G237">
        <v>218</v>
      </c>
      <c r="H237" s="9"/>
      <c r="I237" s="9" t="str">
        <f>IF(K237&lt;&gt;"",K237,IF(L237&lt;&gt;"",L237,""))</f>
        <v>M&gt;40</v>
      </c>
      <c r="J237" s="9" t="str">
        <f>IF(M237&lt;&gt;"","Y","")</f>
        <v>Y</v>
      </c>
      <c r="K237" s="9" t="str">
        <f>IF(D237="","",IF(OR(ISNA(VLOOKUP(C237,T3Male,2,FALSE))=FALSE,ISNA(VLOOKUP(C237,T3Fem,2,FALSE))=FALSE),"Top 3",IF(AND(F237="M",D237&gt;=70),"M&gt;70",IF(AND(F237="M",D237&gt;=40),"M&gt;"&amp;ROUNDDOWN(D237/10,0)*10,""))))</f>
        <v>M&gt;40</v>
      </c>
      <c r="L237" s="9" t="str">
        <f>IF(D237="","",IF(OR(ISNA(VLOOKUP(C237,T3Male,2,FALSE))=FALSE,ISNA(VLOOKUP(C237,T3Fem,2,FALSE))=FALSE),"Top 3",IF(AND(F237="F",D237&gt;=65),"F&gt;65",IF(AND(F237="F",D237&gt;=55),"F&gt;55",IF(AND(F237="F",D237&gt;=45),"F&gt;45",IF(AND(F237="F",D237&gt;=35),"F&gt;35",""))))))</f>
        <v/>
      </c>
      <c r="M237" s="9">
        <f>IF(ISNA(VLOOKUP(G237,'[1]TIME KEEPING'!$C$1:$E$65536,3,FALSE))=FALSE,VLOOKUP(G237,'[1]TIME KEEPING'!$C$1:$E$65536,3,FALSE),"")</f>
        <v>236</v>
      </c>
      <c r="N237" s="10">
        <f>IF(ISNA(VLOOKUP(G237,'[1]TIME KEEPING'!$C$1:$E$65536,2,FALSE))=FALSE,VLOOKUP(G237,'[1]TIME KEEPING'!$C$1:$E$65536,2,FALSE),TIMEVALUE("11:59:59"))</f>
        <v>3.6745254629629631E-2</v>
      </c>
    </row>
    <row r="238" spans="1:14" ht="15" x14ac:dyDescent="0.25">
      <c r="A238" t="s">
        <v>555</v>
      </c>
      <c r="B238" t="s">
        <v>556</v>
      </c>
      <c r="C238" s="7" t="str">
        <f>B238&amp;" "&amp;A238</f>
        <v>Deborah Hamilton</v>
      </c>
      <c r="D238">
        <v>28</v>
      </c>
      <c r="E238" t="s">
        <v>206</v>
      </c>
      <c r="F238" t="s">
        <v>231</v>
      </c>
      <c r="G238">
        <v>612</v>
      </c>
      <c r="H238" s="9"/>
      <c r="I238" s="9" t="str">
        <f>IF(K238&lt;&gt;"",K238,IF(L238&lt;&gt;"",L238,""))</f>
        <v/>
      </c>
      <c r="J238" s="9" t="str">
        <f>IF(M238&lt;&gt;"","Y","")</f>
        <v>Y</v>
      </c>
      <c r="K238" s="9" t="str">
        <f>IF(D238="","",IF(OR(ISNA(VLOOKUP(C238,T3Male,2,FALSE))=FALSE,ISNA(VLOOKUP(C238,T3Fem,2,FALSE))=FALSE),"Top 3",IF(AND(F238="M",D238&gt;=70),"M&gt;70",IF(AND(F238="M",D238&gt;=40),"M&gt;"&amp;ROUNDDOWN(D238/10,0)*10,""))))</f>
        <v/>
      </c>
      <c r="L238" s="9" t="str">
        <f>IF(D238="","",IF(OR(ISNA(VLOOKUP(C238,T3Male,2,FALSE))=FALSE,ISNA(VLOOKUP(C238,T3Fem,2,FALSE))=FALSE),"Top 3",IF(AND(F238="F",D238&gt;=65),"F&gt;65",IF(AND(F238="F",D238&gt;=55),"F&gt;55",IF(AND(F238="F",D238&gt;=45),"F&gt;45",IF(AND(F238="F",D238&gt;=35),"F&gt;35",""))))))</f>
        <v/>
      </c>
      <c r="M238" s="9">
        <f>IF(ISNA(VLOOKUP(G238,'[1]TIME KEEPING'!$C$1:$E$65536,3,FALSE))=FALSE,VLOOKUP(G238,'[1]TIME KEEPING'!$C$1:$E$65536,3,FALSE),"")</f>
        <v>237</v>
      </c>
      <c r="N238" s="10">
        <f>IF(ISNA(VLOOKUP(G238,'[1]TIME KEEPING'!$C$1:$E$65536,2,FALSE))=FALSE,VLOOKUP(G238,'[1]TIME KEEPING'!$C$1:$E$65536,2,FALSE),TIMEVALUE("11:59:59"))</f>
        <v>3.6762268518518514E-2</v>
      </c>
    </row>
    <row r="239" spans="1:14" ht="15" x14ac:dyDescent="0.25">
      <c r="A239" t="s">
        <v>249</v>
      </c>
      <c r="B239" t="s">
        <v>505</v>
      </c>
      <c r="C239" s="7" t="str">
        <f>B239&amp;" "&amp;A239</f>
        <v>Susan Dodsworth</v>
      </c>
      <c r="D239">
        <v>24</v>
      </c>
      <c r="E239" t="s">
        <v>206</v>
      </c>
      <c r="F239" t="s">
        <v>231</v>
      </c>
      <c r="G239">
        <v>599</v>
      </c>
      <c r="H239" s="9"/>
      <c r="I239" s="9" t="str">
        <f>IF(K239&lt;&gt;"",K239,IF(L239&lt;&gt;"",L239,""))</f>
        <v/>
      </c>
      <c r="J239" s="9" t="str">
        <f>IF(M239&lt;&gt;"","Y","")</f>
        <v>Y</v>
      </c>
      <c r="K239" s="9" t="str">
        <f>IF(D239="","",IF(OR(ISNA(VLOOKUP(C239,T3Male,2,FALSE))=FALSE,ISNA(VLOOKUP(C239,T3Fem,2,FALSE))=FALSE),"Top 3",IF(AND(F239="M",D239&gt;=70),"M&gt;70",IF(AND(F239="M",D239&gt;=40),"M&gt;"&amp;ROUNDDOWN(D239/10,0)*10,""))))</f>
        <v/>
      </c>
      <c r="L239" s="9" t="str">
        <f>IF(D239="","",IF(OR(ISNA(VLOOKUP(C239,T3Male,2,FALSE))=FALSE,ISNA(VLOOKUP(C239,T3Fem,2,FALSE))=FALSE),"Top 3",IF(AND(F239="F",D239&gt;=65),"F&gt;65",IF(AND(F239="F",D239&gt;=55),"F&gt;55",IF(AND(F239="F",D239&gt;=45),"F&gt;45",IF(AND(F239="F",D239&gt;=35),"F&gt;35",""))))))</f>
        <v/>
      </c>
      <c r="M239" s="9">
        <f>IF(ISNA(VLOOKUP(G239,'[1]TIME KEEPING'!$C$1:$E$65536,3,FALSE))=FALSE,VLOOKUP(G239,'[1]TIME KEEPING'!$C$1:$E$65536,3,FALSE),"")</f>
        <v>238</v>
      </c>
      <c r="N239" s="10">
        <f>IF(ISNA(VLOOKUP(G239,'[1]TIME KEEPING'!$C$1:$E$65536,2,FALSE))=FALSE,VLOOKUP(G239,'[1]TIME KEEPING'!$C$1:$E$65536,2,FALSE),TIMEVALUE("11:59:59"))</f>
        <v>3.6784606481481484E-2</v>
      </c>
    </row>
    <row r="240" spans="1:14" ht="15" x14ac:dyDescent="0.25">
      <c r="A240" t="s">
        <v>491</v>
      </c>
      <c r="B240" t="s">
        <v>492</v>
      </c>
      <c r="C240" s="7" t="str">
        <f>B240&amp;" "&amp;A240</f>
        <v>Tracey Parsons</v>
      </c>
      <c r="D240">
        <v>48</v>
      </c>
      <c r="E240" t="s">
        <v>169</v>
      </c>
      <c r="F240" t="s">
        <v>231</v>
      </c>
      <c r="G240">
        <v>558</v>
      </c>
      <c r="H240" s="9"/>
      <c r="I240" s="9" t="str">
        <f>IF(K240&lt;&gt;"",K240,IF(L240&lt;&gt;"",L240,""))</f>
        <v>F&gt;45</v>
      </c>
      <c r="J240" s="9" t="str">
        <f>IF(M240&lt;&gt;"","Y","")</f>
        <v>Y</v>
      </c>
      <c r="K240" s="9" t="str">
        <f>IF(D240="","",IF(OR(ISNA(VLOOKUP(C240,T3Male,2,FALSE))=FALSE,ISNA(VLOOKUP(C240,T3Fem,2,FALSE))=FALSE),"Top 3",IF(AND(F240="M",D240&gt;=70),"M&gt;70",IF(AND(F240="M",D240&gt;=40),"M&gt;"&amp;ROUNDDOWN(D240/10,0)*10,""))))</f>
        <v/>
      </c>
      <c r="L240" s="9" t="str">
        <f>IF(D240="","",IF(OR(ISNA(VLOOKUP(C240,T3Male,2,FALSE))=FALSE,ISNA(VLOOKUP(C240,T3Fem,2,FALSE))=FALSE),"Top 3",IF(AND(F240="F",D240&gt;=65),"F&gt;65",IF(AND(F240="F",D240&gt;=55),"F&gt;55",IF(AND(F240="F",D240&gt;=45),"F&gt;45",IF(AND(F240="F",D240&gt;=35),"F&gt;35",""))))))</f>
        <v>F&gt;45</v>
      </c>
      <c r="M240" s="9">
        <f>IF(ISNA(VLOOKUP(G240,'[1]TIME KEEPING'!$C$1:$E$65536,3,FALSE))=FALSE,VLOOKUP(G240,'[1]TIME KEEPING'!$C$1:$E$65536,3,FALSE),"")</f>
        <v>239</v>
      </c>
      <c r="N240" s="10">
        <f>IF(ISNA(VLOOKUP(G240,'[1]TIME KEEPING'!$C$1:$E$65536,2,FALSE))=FALSE,VLOOKUP(G240,'[1]TIME KEEPING'!$C$1:$E$65536,2,FALSE),TIMEVALUE("11:59:59"))</f>
        <v>3.6819675925925922E-2</v>
      </c>
    </row>
    <row r="241" spans="1:14" ht="15" x14ac:dyDescent="0.25">
      <c r="A241" t="s">
        <v>630</v>
      </c>
      <c r="B241" t="s">
        <v>631</v>
      </c>
      <c r="C241" s="7" t="str">
        <f>B241&amp;" "&amp;A241</f>
        <v>Zoe  Jameson</v>
      </c>
      <c r="D241">
        <v>25</v>
      </c>
      <c r="E241" t="s">
        <v>629</v>
      </c>
      <c r="F241" t="s">
        <v>231</v>
      </c>
      <c r="G241">
        <v>706</v>
      </c>
      <c r="H241" s="9"/>
      <c r="I241" s="9" t="str">
        <f>IF(K241&lt;&gt;"",K241,IF(L241&lt;&gt;"",L241,""))</f>
        <v/>
      </c>
      <c r="J241" s="9" t="str">
        <f>IF(M241&lt;&gt;"","Y","")</f>
        <v>Y</v>
      </c>
      <c r="K241" s="9" t="str">
        <f>IF(D241="","",IF(OR(ISNA(VLOOKUP(C241,T3Male,2,FALSE))=FALSE,ISNA(VLOOKUP(C241,T3Fem,2,FALSE))=FALSE),"Top 3",IF(AND(F241="M",D241&gt;=70),"M&gt;70",IF(AND(F241="M",D241&gt;=40),"M&gt;"&amp;ROUNDDOWN(D241/10,0)*10,""))))</f>
        <v/>
      </c>
      <c r="L241" s="9" t="str">
        <f>IF(D241="","",IF(OR(ISNA(VLOOKUP(C241,T3Male,2,FALSE))=FALSE,ISNA(VLOOKUP(C241,T3Fem,2,FALSE))=FALSE),"Top 3",IF(AND(F241="F",D241&gt;=65),"F&gt;65",IF(AND(F241="F",D241&gt;=55),"F&gt;55",IF(AND(F241="F",D241&gt;=45),"F&gt;45",IF(AND(F241="F",D241&gt;=35),"F&gt;35",""))))))</f>
        <v/>
      </c>
      <c r="M241" s="9">
        <f>IF(ISNA(VLOOKUP(G241,'[1]TIME KEEPING'!$C$1:$E$65536,3,FALSE))=FALSE,VLOOKUP(G241,'[1]TIME KEEPING'!$C$1:$E$65536,3,FALSE),"")</f>
        <v>240</v>
      </c>
      <c r="N241" s="10">
        <f>IF(ISNA(VLOOKUP(G241,'[1]TIME KEEPING'!$C$1:$E$65536,2,FALSE))=FALSE,VLOOKUP(G241,'[1]TIME KEEPING'!$C$1:$E$65536,2,FALSE),TIMEVALUE("11:59:59"))</f>
        <v>3.6825694444444446E-2</v>
      </c>
    </row>
    <row r="242" spans="1:14" ht="15" x14ac:dyDescent="0.25">
      <c r="A242" t="s">
        <v>305</v>
      </c>
      <c r="B242" t="s">
        <v>24</v>
      </c>
      <c r="C242" s="7" t="str">
        <f>B242&amp;" "&amp;A242</f>
        <v>David Marsden</v>
      </c>
      <c r="D242">
        <v>61</v>
      </c>
      <c r="E242" t="s">
        <v>206</v>
      </c>
      <c r="F242" t="s">
        <v>17</v>
      </c>
      <c r="G242">
        <v>298</v>
      </c>
      <c r="H242" s="9"/>
      <c r="I242" s="9" t="str">
        <f>IF(K242&lt;&gt;"",K242,IF(L242&lt;&gt;"",L242,""))</f>
        <v>M&gt;60</v>
      </c>
      <c r="J242" s="9" t="str">
        <f>IF(M242&lt;&gt;"","Y","")</f>
        <v>Y</v>
      </c>
      <c r="K242" s="9" t="str">
        <f>IF(D242="","",IF(OR(ISNA(VLOOKUP(C242,T3Male,2,FALSE))=FALSE,ISNA(VLOOKUP(C242,T3Fem,2,FALSE))=FALSE),"Top 3",IF(AND(F242="M",D242&gt;=70),"M&gt;70",IF(AND(F242="M",D242&gt;=40),"M&gt;"&amp;ROUNDDOWN(D242/10,0)*10,""))))</f>
        <v>M&gt;60</v>
      </c>
      <c r="L242" s="9" t="str">
        <f>IF(D242="","",IF(OR(ISNA(VLOOKUP(C242,T3Male,2,FALSE))=FALSE,ISNA(VLOOKUP(C242,T3Fem,2,FALSE))=FALSE),"Top 3",IF(AND(F242="F",D242&gt;=65),"F&gt;65",IF(AND(F242="F",D242&gt;=55),"F&gt;55",IF(AND(F242="F",D242&gt;=45),"F&gt;45",IF(AND(F242="F",D242&gt;=35),"F&gt;35",""))))))</f>
        <v/>
      </c>
      <c r="M242" s="9">
        <f>IF(ISNA(VLOOKUP(G242,'[1]TIME KEEPING'!$C$1:$E$65536,3,FALSE))=FALSE,VLOOKUP(G242,'[1]TIME KEEPING'!$C$1:$E$65536,3,FALSE),"")</f>
        <v>241</v>
      </c>
      <c r="N242" s="10">
        <f>IF(ISNA(VLOOKUP(G242,'[1]TIME KEEPING'!$C$1:$E$65536,2,FALSE))=FALSE,VLOOKUP(G242,'[1]TIME KEEPING'!$C$1:$E$65536,2,FALSE),TIMEVALUE("11:59:59"))</f>
        <v>3.6852662037037034E-2</v>
      </c>
    </row>
    <row r="243" spans="1:14" ht="15" x14ac:dyDescent="0.25">
      <c r="A243" t="s">
        <v>504</v>
      </c>
      <c r="B243" t="s">
        <v>505</v>
      </c>
      <c r="C243" s="7" t="str">
        <f>B243&amp;" "&amp;A243</f>
        <v>Susan Tennant</v>
      </c>
      <c r="D243">
        <v>56</v>
      </c>
      <c r="E243" t="s">
        <v>197</v>
      </c>
      <c r="F243" t="s">
        <v>231</v>
      </c>
      <c r="G243">
        <v>568</v>
      </c>
      <c r="H243" s="9"/>
      <c r="I243" s="9" t="str">
        <f>IF(K243&lt;&gt;"",K243,IF(L243&lt;&gt;"",L243,""))</f>
        <v>F&gt;55</v>
      </c>
      <c r="J243" s="9" t="str">
        <f>IF(M243&lt;&gt;"","Y","")</f>
        <v>Y</v>
      </c>
      <c r="K243" s="9" t="str">
        <f>IF(D243="","",IF(OR(ISNA(VLOOKUP(C243,T3Male,2,FALSE))=FALSE,ISNA(VLOOKUP(C243,T3Fem,2,FALSE))=FALSE),"Top 3",IF(AND(F243="M",D243&gt;=70),"M&gt;70",IF(AND(F243="M",D243&gt;=40),"M&gt;"&amp;ROUNDDOWN(D243/10,0)*10,""))))</f>
        <v/>
      </c>
      <c r="L243" s="9" t="str">
        <f>IF(D243="","",IF(OR(ISNA(VLOOKUP(C243,T3Male,2,FALSE))=FALSE,ISNA(VLOOKUP(C243,T3Fem,2,FALSE))=FALSE),"Top 3",IF(AND(F243="F",D243&gt;=65),"F&gt;65",IF(AND(F243="F",D243&gt;=55),"F&gt;55",IF(AND(F243="F",D243&gt;=45),"F&gt;45",IF(AND(F243="F",D243&gt;=35),"F&gt;35",""))))))</f>
        <v>F&gt;55</v>
      </c>
      <c r="M243" s="9">
        <f>IF(ISNA(VLOOKUP(G243,'[1]TIME KEEPING'!$C$1:$E$65536,3,FALSE))=FALSE,VLOOKUP(G243,'[1]TIME KEEPING'!$C$1:$E$65536,3,FALSE),"")</f>
        <v>242</v>
      </c>
      <c r="N243" s="10">
        <f>IF(ISNA(VLOOKUP(G243,'[1]TIME KEEPING'!$C$1:$E$65536,2,FALSE))=FALSE,VLOOKUP(G243,'[1]TIME KEEPING'!$C$1:$E$65536,2,FALSE),TIMEVALUE("11:59:59"))</f>
        <v>3.6917824074074075E-2</v>
      </c>
    </row>
    <row r="244" spans="1:14" ht="15" x14ac:dyDescent="0.25">
      <c r="A244" t="s">
        <v>141</v>
      </c>
      <c r="B244" t="s">
        <v>605</v>
      </c>
      <c r="C244" s="7" t="str">
        <f>B244&amp;" "&amp;A244</f>
        <v>Judith Smith</v>
      </c>
      <c r="D244">
        <v>45</v>
      </c>
      <c r="E244" t="s">
        <v>206</v>
      </c>
      <c r="F244" t="s">
        <v>231</v>
      </c>
      <c r="G244">
        <v>675</v>
      </c>
      <c r="H244" s="9"/>
      <c r="I244" s="9" t="str">
        <f>IF(K244&lt;&gt;"",K244,IF(L244&lt;&gt;"",L244,""))</f>
        <v>F&gt;45</v>
      </c>
      <c r="J244" s="9" t="str">
        <f>IF(M244&lt;&gt;"","Y","")</f>
        <v>Y</v>
      </c>
      <c r="K244" s="9" t="str">
        <f>IF(D244="","",IF(OR(ISNA(VLOOKUP(C244,T3Male,2,FALSE))=FALSE,ISNA(VLOOKUP(C244,T3Fem,2,FALSE))=FALSE),"Top 3",IF(AND(F244="M",D244&gt;=70),"M&gt;70",IF(AND(F244="M",D244&gt;=40),"M&gt;"&amp;ROUNDDOWN(D244/10,0)*10,""))))</f>
        <v/>
      </c>
      <c r="L244" s="9" t="str">
        <f>IF(D244="","",IF(OR(ISNA(VLOOKUP(C244,T3Male,2,FALSE))=FALSE,ISNA(VLOOKUP(C244,T3Fem,2,FALSE))=FALSE),"Top 3",IF(AND(F244="F",D244&gt;=65),"F&gt;65",IF(AND(F244="F",D244&gt;=55),"F&gt;55",IF(AND(F244="F",D244&gt;=45),"F&gt;45",IF(AND(F244="F",D244&gt;=35),"F&gt;35",""))))))</f>
        <v>F&gt;45</v>
      </c>
      <c r="M244" s="9">
        <f>IF(ISNA(VLOOKUP(G244,'[1]TIME KEEPING'!$C$1:$E$65536,3,FALSE))=FALSE,VLOOKUP(G244,'[1]TIME KEEPING'!$C$1:$E$65536,3,FALSE),"")</f>
        <v>243</v>
      </c>
      <c r="N244" s="10">
        <f>IF(ISNA(VLOOKUP(G244,'[1]TIME KEEPING'!$C$1:$E$65536,2,FALSE))=FALSE,VLOOKUP(G244,'[1]TIME KEEPING'!$C$1:$E$65536,2,FALSE),TIMEVALUE("11:59:59"))</f>
        <v>3.6961342592592594E-2</v>
      </c>
    </row>
    <row r="245" spans="1:14" ht="15" x14ac:dyDescent="0.25">
      <c r="A245" t="s">
        <v>162</v>
      </c>
      <c r="B245" t="s">
        <v>163</v>
      </c>
      <c r="C245" s="7" t="str">
        <f>B245&amp;" "&amp;A245</f>
        <v>Barry Pickering</v>
      </c>
      <c r="D245">
        <v>70</v>
      </c>
      <c r="E245" t="s">
        <v>156</v>
      </c>
      <c r="F245" t="s">
        <v>17</v>
      </c>
      <c r="G245">
        <v>179</v>
      </c>
      <c r="H245" s="9"/>
      <c r="I245" s="9" t="str">
        <f>IF(K245&lt;&gt;"",K245,IF(L245&lt;&gt;"",L245,""))</f>
        <v>M&gt;70</v>
      </c>
      <c r="J245" s="9" t="str">
        <f>IF(M245&lt;&gt;"","Y","")</f>
        <v>Y</v>
      </c>
      <c r="K245" s="9" t="str">
        <f>IF(D245="","",IF(OR(ISNA(VLOOKUP(C245,T3Male,2,FALSE))=FALSE,ISNA(VLOOKUP(C245,T3Fem,2,FALSE))=FALSE),"Top 3",IF(AND(F245="M",D245&gt;=70),"M&gt;70",IF(AND(F245="M",D245&gt;=40),"M&gt;"&amp;ROUNDDOWN(D245/10,0)*10,""))))</f>
        <v>M&gt;70</v>
      </c>
      <c r="L245" s="9" t="str">
        <f>IF(D245="","",IF(OR(ISNA(VLOOKUP(C245,T3Male,2,FALSE))=FALSE,ISNA(VLOOKUP(C245,T3Fem,2,FALSE))=FALSE),"Top 3",IF(AND(F245="F",D245&gt;=65),"F&gt;65",IF(AND(F245="F",D245&gt;=55),"F&gt;55",IF(AND(F245="F",D245&gt;=45),"F&gt;45",IF(AND(F245="F",D245&gt;=35),"F&gt;35",""))))))</f>
        <v/>
      </c>
      <c r="M245" s="9">
        <f>IF(ISNA(VLOOKUP(G245,'[1]TIME KEEPING'!$C$1:$E$65536,3,FALSE))=FALSE,VLOOKUP(G245,'[1]TIME KEEPING'!$C$1:$E$65536,3,FALSE),"")</f>
        <v>244</v>
      </c>
      <c r="N245" s="10">
        <f>IF(ISNA(VLOOKUP(G245,'[1]TIME KEEPING'!$C$1:$E$65536,2,FALSE))=FALSE,VLOOKUP(G245,'[1]TIME KEEPING'!$C$1:$E$65536,2,FALSE),TIMEVALUE("11:59:59"))</f>
        <v>3.7034953703703709E-2</v>
      </c>
    </row>
    <row r="246" spans="1:14" ht="15" x14ac:dyDescent="0.25">
      <c r="A246" t="s">
        <v>381</v>
      </c>
      <c r="B246" t="s">
        <v>625</v>
      </c>
      <c r="C246" s="7" t="str">
        <f>B246&amp;" "&amp;A246</f>
        <v>Claire Wray</v>
      </c>
      <c r="D246">
        <v>44</v>
      </c>
      <c r="E246" t="s">
        <v>206</v>
      </c>
      <c r="F246" t="s">
        <v>231</v>
      </c>
      <c r="G246">
        <v>697</v>
      </c>
      <c r="H246" s="9"/>
      <c r="I246" s="9" t="str">
        <f>IF(K246&lt;&gt;"",K246,IF(L246&lt;&gt;"",L246,""))</f>
        <v>F&gt;35</v>
      </c>
      <c r="J246" s="9" t="str">
        <f>IF(M246&lt;&gt;"","Y","")</f>
        <v>Y</v>
      </c>
      <c r="K246" s="9" t="str">
        <f>IF(D246="","",IF(OR(ISNA(VLOOKUP(C246,T3Male,2,FALSE))=FALSE,ISNA(VLOOKUP(C246,T3Fem,2,FALSE))=FALSE),"Top 3",IF(AND(F246="M",D246&gt;=70),"M&gt;70",IF(AND(F246="M",D246&gt;=40),"M&gt;"&amp;ROUNDDOWN(D246/10,0)*10,""))))</f>
        <v/>
      </c>
      <c r="L246" s="9" t="str">
        <f>IF(D246="","",IF(OR(ISNA(VLOOKUP(C246,T3Male,2,FALSE))=FALSE,ISNA(VLOOKUP(C246,T3Fem,2,FALSE))=FALSE),"Top 3",IF(AND(F246="F",D246&gt;=65),"F&gt;65",IF(AND(F246="F",D246&gt;=55),"F&gt;55",IF(AND(F246="F",D246&gt;=45),"F&gt;45",IF(AND(F246="F",D246&gt;=35),"F&gt;35",""))))))</f>
        <v>F&gt;35</v>
      </c>
      <c r="M246" s="9">
        <f>IF(ISNA(VLOOKUP(G246,'[1]TIME KEEPING'!$C$1:$E$65536,3,FALSE))=FALSE,VLOOKUP(G246,'[1]TIME KEEPING'!$C$1:$E$65536,3,FALSE),"")</f>
        <v>245</v>
      </c>
      <c r="N246" s="10">
        <f>IF(ISNA(VLOOKUP(G246,'[1]TIME KEEPING'!$C$1:$E$65536,2,FALSE))=FALSE,VLOOKUP(G246,'[1]TIME KEEPING'!$C$1:$E$65536,2,FALSE),TIMEVALUE("11:59:59"))</f>
        <v>3.705949074074074E-2</v>
      </c>
    </row>
    <row r="247" spans="1:14" ht="15" x14ac:dyDescent="0.25">
      <c r="A247" t="s">
        <v>373</v>
      </c>
      <c r="B247" t="s">
        <v>440</v>
      </c>
      <c r="C247" s="7" t="str">
        <f>B247&amp;" "&amp;A247</f>
        <v>Andrea Whitehead</v>
      </c>
      <c r="D247">
        <v>36</v>
      </c>
      <c r="E247" t="s">
        <v>206</v>
      </c>
      <c r="F247" t="s">
        <v>231</v>
      </c>
      <c r="G247">
        <v>692</v>
      </c>
      <c r="H247" s="9"/>
      <c r="I247" s="9" t="str">
        <f>IF(K247&lt;&gt;"",K247,IF(L247&lt;&gt;"",L247,""))</f>
        <v>F&gt;35</v>
      </c>
      <c r="J247" s="9" t="str">
        <f>IF(M247&lt;&gt;"","Y","")</f>
        <v>Y</v>
      </c>
      <c r="K247" s="9" t="str">
        <f>IF(D247="","",IF(OR(ISNA(VLOOKUP(C247,T3Male,2,FALSE))=FALSE,ISNA(VLOOKUP(C247,T3Fem,2,FALSE))=FALSE),"Top 3",IF(AND(F247="M",D247&gt;=70),"M&gt;70",IF(AND(F247="M",D247&gt;=40),"M&gt;"&amp;ROUNDDOWN(D247/10,0)*10,""))))</f>
        <v/>
      </c>
      <c r="L247" s="9" t="str">
        <f>IF(D247="","",IF(OR(ISNA(VLOOKUP(C247,T3Male,2,FALSE))=FALSE,ISNA(VLOOKUP(C247,T3Fem,2,FALSE))=FALSE),"Top 3",IF(AND(F247="F",D247&gt;=65),"F&gt;65",IF(AND(F247="F",D247&gt;=55),"F&gt;55",IF(AND(F247="F",D247&gt;=45),"F&gt;45",IF(AND(F247="F",D247&gt;=35),"F&gt;35",""))))))</f>
        <v>F&gt;35</v>
      </c>
      <c r="M247" s="9">
        <f>IF(ISNA(VLOOKUP(G247,'[1]TIME KEEPING'!$C$1:$E$65536,3,FALSE))=FALSE,VLOOKUP(G247,'[1]TIME KEEPING'!$C$1:$E$65536,3,FALSE),"")</f>
        <v>246</v>
      </c>
      <c r="N247" s="10">
        <f>IF(ISNA(VLOOKUP(G247,'[1]TIME KEEPING'!$C$1:$E$65536,2,FALSE))=FALSE,VLOOKUP(G247,'[1]TIME KEEPING'!$C$1:$E$65536,2,FALSE),TIMEVALUE("11:59:59"))</f>
        <v>3.7069328703703698E-2</v>
      </c>
    </row>
    <row r="248" spans="1:14" ht="15" x14ac:dyDescent="0.25">
      <c r="A248" t="s">
        <v>367</v>
      </c>
      <c r="B248" t="s">
        <v>15</v>
      </c>
      <c r="C248" s="7" t="str">
        <f>B248&amp;" "&amp;A248</f>
        <v>Ian Towner</v>
      </c>
      <c r="D248">
        <v>37</v>
      </c>
      <c r="E248" t="s">
        <v>206</v>
      </c>
      <c r="F248" t="s">
        <v>17</v>
      </c>
      <c r="G248">
        <v>362</v>
      </c>
      <c r="H248" s="9"/>
      <c r="I248" s="9" t="str">
        <f>IF(K248&lt;&gt;"",K248,IF(L248&lt;&gt;"",L248,""))</f>
        <v/>
      </c>
      <c r="J248" s="9" t="str">
        <f>IF(M248&lt;&gt;"","Y","")</f>
        <v>Y</v>
      </c>
      <c r="K248" s="9" t="str">
        <f>IF(D248="","",IF(OR(ISNA(VLOOKUP(C248,T3Male,2,FALSE))=FALSE,ISNA(VLOOKUP(C248,T3Fem,2,FALSE))=FALSE),"Top 3",IF(AND(F248="M",D248&gt;=70),"M&gt;70",IF(AND(F248="M",D248&gt;=40),"M&gt;"&amp;ROUNDDOWN(D248/10,0)*10,""))))</f>
        <v/>
      </c>
      <c r="L248" s="9" t="str">
        <f>IF(D248="","",IF(OR(ISNA(VLOOKUP(C248,T3Male,2,FALSE))=FALSE,ISNA(VLOOKUP(C248,T3Fem,2,FALSE))=FALSE),"Top 3",IF(AND(F248="F",D248&gt;=65),"F&gt;65",IF(AND(F248="F",D248&gt;=55),"F&gt;55",IF(AND(F248="F",D248&gt;=45),"F&gt;45",IF(AND(F248="F",D248&gt;=35),"F&gt;35",""))))))</f>
        <v/>
      </c>
      <c r="M248" s="9">
        <f>IF(ISNA(VLOOKUP(G248,'[1]TIME KEEPING'!$C$1:$E$65536,3,FALSE))=FALSE,VLOOKUP(G248,'[1]TIME KEEPING'!$C$1:$E$65536,3,FALSE),"")</f>
        <v>247</v>
      </c>
      <c r="N248" s="10">
        <f>IF(ISNA(VLOOKUP(G248,'[1]TIME KEEPING'!$C$1:$E$65536,2,FALSE))=FALSE,VLOOKUP(G248,'[1]TIME KEEPING'!$C$1:$E$65536,2,FALSE),TIMEVALUE("11:59:59"))</f>
        <v>3.708414351851852E-2</v>
      </c>
    </row>
    <row r="249" spans="1:14" ht="15" x14ac:dyDescent="0.25">
      <c r="A249" t="s">
        <v>293</v>
      </c>
      <c r="B249" t="s">
        <v>29</v>
      </c>
      <c r="C249" s="7" t="str">
        <f>B249&amp;" "&amp;A249</f>
        <v>Mark Kirk</v>
      </c>
      <c r="D249">
        <v>45</v>
      </c>
      <c r="E249" t="s">
        <v>206</v>
      </c>
      <c r="F249" t="s">
        <v>17</v>
      </c>
      <c r="G249">
        <v>286</v>
      </c>
      <c r="H249" s="9"/>
      <c r="I249" s="9" t="str">
        <f>IF(K249&lt;&gt;"",K249,IF(L249&lt;&gt;"",L249,""))</f>
        <v>M&gt;40</v>
      </c>
      <c r="J249" s="9" t="str">
        <f>IF(M249&lt;&gt;"","Y","")</f>
        <v>Y</v>
      </c>
      <c r="K249" s="9" t="str">
        <f>IF(D249="","",IF(OR(ISNA(VLOOKUP(C249,T3Male,2,FALSE))=FALSE,ISNA(VLOOKUP(C249,T3Fem,2,FALSE))=FALSE),"Top 3",IF(AND(F249="M",D249&gt;=70),"M&gt;70",IF(AND(F249="M",D249&gt;=40),"M&gt;"&amp;ROUNDDOWN(D249/10,0)*10,""))))</f>
        <v>M&gt;40</v>
      </c>
      <c r="L249" s="9" t="str">
        <f>IF(D249="","",IF(OR(ISNA(VLOOKUP(C249,T3Male,2,FALSE))=FALSE,ISNA(VLOOKUP(C249,T3Fem,2,FALSE))=FALSE),"Top 3",IF(AND(F249="F",D249&gt;=65),"F&gt;65",IF(AND(F249="F",D249&gt;=55),"F&gt;55",IF(AND(F249="F",D249&gt;=45),"F&gt;45",IF(AND(F249="F",D249&gt;=35),"F&gt;35",""))))))</f>
        <v/>
      </c>
      <c r="M249" s="9">
        <f>IF(ISNA(VLOOKUP(G249,'[1]TIME KEEPING'!$C$1:$E$65536,3,FALSE))=FALSE,VLOOKUP(G249,'[1]TIME KEEPING'!$C$1:$E$65536,3,FALSE),"")</f>
        <v>248</v>
      </c>
      <c r="N249" s="10">
        <f>IF(ISNA(VLOOKUP(G249,'[1]TIME KEEPING'!$C$1:$E$65536,2,FALSE))=FALSE,VLOOKUP(G249,'[1]TIME KEEPING'!$C$1:$E$65536,2,FALSE),TIMEVALUE("11:59:59"))</f>
        <v>3.7108333333333333E-2</v>
      </c>
    </row>
    <row r="250" spans="1:14" ht="15" x14ac:dyDescent="0.25">
      <c r="A250" t="s">
        <v>614</v>
      </c>
      <c r="B250" t="s">
        <v>572</v>
      </c>
      <c r="C250" s="7" t="str">
        <f>B250&amp;" "&amp;A250</f>
        <v>Helen Townend</v>
      </c>
      <c r="D250">
        <v>37</v>
      </c>
      <c r="E250" t="s">
        <v>206</v>
      </c>
      <c r="F250" t="s">
        <v>231</v>
      </c>
      <c r="G250">
        <v>685</v>
      </c>
      <c r="H250" s="9"/>
      <c r="I250" s="9" t="str">
        <f>IF(K250&lt;&gt;"",K250,IF(L250&lt;&gt;"",L250,""))</f>
        <v>F&gt;35</v>
      </c>
      <c r="J250" s="9" t="str">
        <f>IF(M250&lt;&gt;"","Y","")</f>
        <v>Y</v>
      </c>
      <c r="K250" s="9" t="str">
        <f>IF(D250="","",IF(OR(ISNA(VLOOKUP(C250,T3Male,2,FALSE))=FALSE,ISNA(VLOOKUP(C250,T3Fem,2,FALSE))=FALSE),"Top 3",IF(AND(F250="M",D250&gt;=70),"M&gt;70",IF(AND(F250="M",D250&gt;=40),"M&gt;"&amp;ROUNDDOWN(D250/10,0)*10,""))))</f>
        <v/>
      </c>
      <c r="L250" s="9" t="str">
        <f>IF(D250="","",IF(OR(ISNA(VLOOKUP(C250,T3Male,2,FALSE))=FALSE,ISNA(VLOOKUP(C250,T3Fem,2,FALSE))=FALSE),"Top 3",IF(AND(F250="F",D250&gt;=65),"F&gt;65",IF(AND(F250="F",D250&gt;=55),"F&gt;55",IF(AND(F250="F",D250&gt;=45),"F&gt;45",IF(AND(F250="F",D250&gt;=35),"F&gt;35",""))))))</f>
        <v>F&gt;35</v>
      </c>
      <c r="M250" s="9">
        <f>IF(ISNA(VLOOKUP(G250,'[1]TIME KEEPING'!$C$1:$E$65536,3,FALSE))=FALSE,VLOOKUP(G250,'[1]TIME KEEPING'!$C$1:$E$65536,3,FALSE),"")</f>
        <v>249</v>
      </c>
      <c r="N250" s="10">
        <f>IF(ISNA(VLOOKUP(G250,'[1]TIME KEEPING'!$C$1:$E$65536,2,FALSE))=FALSE,VLOOKUP(G250,'[1]TIME KEEPING'!$C$1:$E$65536,2,FALSE),TIMEVALUE("11:59:59"))</f>
        <v>3.7148148148148145E-2</v>
      </c>
    </row>
    <row r="251" spans="1:14" ht="15" x14ac:dyDescent="0.25">
      <c r="A251" t="s">
        <v>428</v>
      </c>
      <c r="B251" t="s">
        <v>429</v>
      </c>
      <c r="C251" s="7" t="str">
        <f>B251&amp;" "&amp;A251</f>
        <v>Jayne  Dale</v>
      </c>
      <c r="D251">
        <v>54</v>
      </c>
      <c r="E251" t="s">
        <v>430</v>
      </c>
      <c r="F251" t="s">
        <v>231</v>
      </c>
      <c r="G251">
        <v>505</v>
      </c>
      <c r="H251" s="9"/>
      <c r="I251" s="9" t="str">
        <f>IF(K251&lt;&gt;"",K251,IF(L251&lt;&gt;"",L251,""))</f>
        <v>F&gt;45</v>
      </c>
      <c r="J251" s="9" t="str">
        <f>IF(M251&lt;&gt;"","Y","")</f>
        <v>Y</v>
      </c>
      <c r="K251" s="9" t="str">
        <f>IF(D251="","",IF(OR(ISNA(VLOOKUP(C251,T3Male,2,FALSE))=FALSE,ISNA(VLOOKUP(C251,T3Fem,2,FALSE))=FALSE),"Top 3",IF(AND(F251="M",D251&gt;=70),"M&gt;70",IF(AND(F251="M",D251&gt;=40),"M&gt;"&amp;ROUNDDOWN(D251/10,0)*10,""))))</f>
        <v/>
      </c>
      <c r="L251" s="9" t="str">
        <f>IF(D251="","",IF(OR(ISNA(VLOOKUP(C251,T3Male,2,FALSE))=FALSE,ISNA(VLOOKUP(C251,T3Fem,2,FALSE))=FALSE),"Top 3",IF(AND(F251="F",D251&gt;=65),"F&gt;65",IF(AND(F251="F",D251&gt;=55),"F&gt;55",IF(AND(F251="F",D251&gt;=45),"F&gt;45",IF(AND(F251="F",D251&gt;=35),"F&gt;35",""))))))</f>
        <v>F&gt;45</v>
      </c>
      <c r="M251" s="9">
        <f>IF(ISNA(VLOOKUP(G251,'[1]TIME KEEPING'!$C$1:$E$65536,3,FALSE))=FALSE,VLOOKUP(G251,'[1]TIME KEEPING'!$C$1:$E$65536,3,FALSE),"")</f>
        <v>250</v>
      </c>
      <c r="N251" s="10">
        <f>IF(ISNA(VLOOKUP(G251,'[1]TIME KEEPING'!$C$1:$E$65536,2,FALSE))=FALSE,VLOOKUP(G251,'[1]TIME KEEPING'!$C$1:$E$65536,2,FALSE),TIMEVALUE("11:59:59"))</f>
        <v>3.7155787037037043E-2</v>
      </c>
    </row>
    <row r="252" spans="1:14" ht="15" x14ac:dyDescent="0.25">
      <c r="A252" t="s">
        <v>108</v>
      </c>
      <c r="B252" t="s">
        <v>637</v>
      </c>
      <c r="C252" s="7" t="str">
        <f>B252&amp;" "&amp;A252</f>
        <v>Jude Watson</v>
      </c>
      <c r="D252">
        <v>44</v>
      </c>
      <c r="E252" t="s">
        <v>404</v>
      </c>
      <c r="F252" t="s">
        <v>231</v>
      </c>
      <c r="G252">
        <v>714</v>
      </c>
      <c r="H252" s="9"/>
      <c r="I252" s="9" t="str">
        <f>IF(K252&lt;&gt;"",K252,IF(L252&lt;&gt;"",L252,""))</f>
        <v>F&gt;35</v>
      </c>
      <c r="J252" s="9" t="str">
        <f>IF(M252&lt;&gt;"","Y","")</f>
        <v>Y</v>
      </c>
      <c r="K252" s="9" t="str">
        <f>IF(D252="","",IF(OR(ISNA(VLOOKUP(C252,T3Male,2,FALSE))=FALSE,ISNA(VLOOKUP(C252,T3Fem,2,FALSE))=FALSE),"Top 3",IF(AND(F252="M",D252&gt;=70),"M&gt;70",IF(AND(F252="M",D252&gt;=40),"M&gt;"&amp;ROUNDDOWN(D252/10,0)*10,""))))</f>
        <v/>
      </c>
      <c r="L252" s="9" t="str">
        <f>IF(D252="","",IF(OR(ISNA(VLOOKUP(C252,T3Male,2,FALSE))=FALSE,ISNA(VLOOKUP(C252,T3Fem,2,FALSE))=FALSE),"Top 3",IF(AND(F252="F",D252&gt;=65),"F&gt;65",IF(AND(F252="F",D252&gt;=55),"F&gt;55",IF(AND(F252="F",D252&gt;=45),"F&gt;45",IF(AND(F252="F",D252&gt;=35),"F&gt;35",""))))))</f>
        <v>F&gt;35</v>
      </c>
      <c r="M252" s="9">
        <f>IF(ISNA(VLOOKUP(G252,'[1]TIME KEEPING'!$C$1:$E$65536,3,FALSE))=FALSE,VLOOKUP(G252,'[1]TIME KEEPING'!$C$1:$E$65536,3,FALSE),"")</f>
        <v>251</v>
      </c>
      <c r="N252" s="10">
        <f>IF(ISNA(VLOOKUP(G252,'[1]TIME KEEPING'!$C$1:$E$65536,2,FALSE))=FALSE,VLOOKUP(G252,'[1]TIME KEEPING'!$C$1:$E$65536,2,FALSE),TIMEVALUE("11:59:59"))</f>
        <v>3.7174189814814816E-2</v>
      </c>
    </row>
    <row r="253" spans="1:14" ht="15" x14ac:dyDescent="0.25">
      <c r="A253" t="s">
        <v>615</v>
      </c>
      <c r="B253" t="s">
        <v>434</v>
      </c>
      <c r="C253" s="7" t="str">
        <f>B253&amp;" "&amp;A253</f>
        <v>Emma Veryan</v>
      </c>
      <c r="D253">
        <v>30</v>
      </c>
      <c r="E253" t="s">
        <v>206</v>
      </c>
      <c r="F253" t="s">
        <v>231</v>
      </c>
      <c r="G253">
        <v>686</v>
      </c>
      <c r="H253" s="9"/>
      <c r="I253" s="9" t="str">
        <f>IF(K253&lt;&gt;"",K253,IF(L253&lt;&gt;"",L253,""))</f>
        <v/>
      </c>
      <c r="J253" s="9" t="str">
        <f>IF(M253&lt;&gt;"","Y","")</f>
        <v>Y</v>
      </c>
      <c r="K253" s="9" t="str">
        <f>IF(D253="","",IF(OR(ISNA(VLOOKUP(C253,T3Male,2,FALSE))=FALSE,ISNA(VLOOKUP(C253,T3Fem,2,FALSE))=FALSE),"Top 3",IF(AND(F253="M",D253&gt;=70),"M&gt;70",IF(AND(F253="M",D253&gt;=40),"M&gt;"&amp;ROUNDDOWN(D253/10,0)*10,""))))</f>
        <v/>
      </c>
      <c r="L253" s="9" t="str">
        <f>IF(D253="","",IF(OR(ISNA(VLOOKUP(C253,T3Male,2,FALSE))=FALSE,ISNA(VLOOKUP(C253,T3Fem,2,FALSE))=FALSE),"Top 3",IF(AND(F253="F",D253&gt;=65),"F&gt;65",IF(AND(F253="F",D253&gt;=55),"F&gt;55",IF(AND(F253="F",D253&gt;=45),"F&gt;45",IF(AND(F253="F",D253&gt;=35),"F&gt;35",""))))))</f>
        <v/>
      </c>
      <c r="M253" s="9">
        <f>IF(ISNA(VLOOKUP(G253,'[1]TIME KEEPING'!$C$1:$E$65536,3,FALSE))=FALSE,VLOOKUP(G253,'[1]TIME KEEPING'!$C$1:$E$65536,3,FALSE),"")</f>
        <v>252</v>
      </c>
      <c r="N253" s="10">
        <f>IF(ISNA(VLOOKUP(G253,'[1]TIME KEEPING'!$C$1:$E$65536,2,FALSE))=FALSE,VLOOKUP(G253,'[1]TIME KEEPING'!$C$1:$E$65536,2,FALSE),TIMEVALUE("11:59:59"))</f>
        <v>3.7273726851851853E-2</v>
      </c>
    </row>
    <row r="254" spans="1:14" ht="15" x14ac:dyDescent="0.25">
      <c r="A254" t="s">
        <v>290</v>
      </c>
      <c r="B254" t="s">
        <v>15</v>
      </c>
      <c r="C254" s="7" t="str">
        <f>B254&amp;" "&amp;A254</f>
        <v>Ian Keyworth</v>
      </c>
      <c r="D254">
        <v>32</v>
      </c>
      <c r="E254" t="s">
        <v>206</v>
      </c>
      <c r="F254" t="s">
        <v>17</v>
      </c>
      <c r="G254">
        <v>284</v>
      </c>
      <c r="H254" s="9"/>
      <c r="I254" s="9" t="str">
        <f>IF(K254&lt;&gt;"",K254,IF(L254&lt;&gt;"",L254,""))</f>
        <v/>
      </c>
      <c r="J254" s="9" t="str">
        <f>IF(M254&lt;&gt;"","Y","")</f>
        <v>Y</v>
      </c>
      <c r="K254" s="9" t="str">
        <f>IF(D254="","",IF(OR(ISNA(VLOOKUP(C254,T3Male,2,FALSE))=FALSE,ISNA(VLOOKUP(C254,T3Fem,2,FALSE))=FALSE),"Top 3",IF(AND(F254="M",D254&gt;=70),"M&gt;70",IF(AND(F254="M",D254&gt;=40),"M&gt;"&amp;ROUNDDOWN(D254/10,0)*10,""))))</f>
        <v/>
      </c>
      <c r="L254" s="9" t="str">
        <f>IF(D254="","",IF(OR(ISNA(VLOOKUP(C254,T3Male,2,FALSE))=FALSE,ISNA(VLOOKUP(C254,T3Fem,2,FALSE))=FALSE),"Top 3",IF(AND(F254="F",D254&gt;=65),"F&gt;65",IF(AND(F254="F",D254&gt;=55),"F&gt;55",IF(AND(F254="F",D254&gt;=45),"F&gt;45",IF(AND(F254="F",D254&gt;=35),"F&gt;35",""))))))</f>
        <v/>
      </c>
      <c r="M254" s="9">
        <f>IF(ISNA(VLOOKUP(G254,'[1]TIME KEEPING'!$C$1:$E$65536,3,FALSE))=FALSE,VLOOKUP(G254,'[1]TIME KEEPING'!$C$1:$E$65536,3,FALSE),"")</f>
        <v>253</v>
      </c>
      <c r="N254" s="10">
        <f>IF(ISNA(VLOOKUP(G254,'[1]TIME KEEPING'!$C$1:$E$65536,2,FALSE))=FALSE,VLOOKUP(G254,'[1]TIME KEEPING'!$C$1:$E$65536,2,FALSE),TIMEVALUE("11:59:59"))</f>
        <v>3.7287962962962967E-2</v>
      </c>
    </row>
    <row r="255" spans="1:14" ht="15" x14ac:dyDescent="0.25">
      <c r="A255" t="s">
        <v>235</v>
      </c>
      <c r="B255" t="s">
        <v>236</v>
      </c>
      <c r="C255" s="7" t="str">
        <f>B255&amp;" "&amp;A255</f>
        <v xml:space="preserve">David  Costello </v>
      </c>
      <c r="D255">
        <v>47</v>
      </c>
      <c r="E255" t="s">
        <v>206</v>
      </c>
      <c r="F255" t="s">
        <v>17</v>
      </c>
      <c r="G255">
        <v>231</v>
      </c>
      <c r="H255" s="9"/>
      <c r="I255" s="9" t="str">
        <f>IF(K255&lt;&gt;"",K255,IF(L255&lt;&gt;"",L255,""))</f>
        <v>M&gt;40</v>
      </c>
      <c r="J255" s="9" t="str">
        <f>IF(M255&lt;&gt;"","Y","")</f>
        <v>Y</v>
      </c>
      <c r="K255" s="9" t="str">
        <f>IF(D255="","",IF(OR(ISNA(VLOOKUP(C255,T3Male,2,FALSE))=FALSE,ISNA(VLOOKUP(C255,T3Fem,2,FALSE))=FALSE),"Top 3",IF(AND(F255="M",D255&gt;=70),"M&gt;70",IF(AND(F255="M",D255&gt;=40),"M&gt;"&amp;ROUNDDOWN(D255/10,0)*10,""))))</f>
        <v>M&gt;40</v>
      </c>
      <c r="L255" s="9" t="str">
        <f>IF(D255="","",IF(OR(ISNA(VLOOKUP(C255,T3Male,2,FALSE))=FALSE,ISNA(VLOOKUP(C255,T3Fem,2,FALSE))=FALSE),"Top 3",IF(AND(F255="F",D255&gt;=65),"F&gt;65",IF(AND(F255="F",D255&gt;=55),"F&gt;55",IF(AND(F255="F",D255&gt;=45),"F&gt;45",IF(AND(F255="F",D255&gt;=35),"F&gt;35",""))))))</f>
        <v/>
      </c>
      <c r="M255" s="9">
        <f>IF(ISNA(VLOOKUP(G255,'[1]TIME KEEPING'!$C$1:$E$65536,3,FALSE))=FALSE,VLOOKUP(G255,'[1]TIME KEEPING'!$C$1:$E$65536,3,FALSE),"")</f>
        <v>254</v>
      </c>
      <c r="N255" s="10">
        <f>IF(ISNA(VLOOKUP(G255,'[1]TIME KEEPING'!$C$1:$E$65536,2,FALSE))=FALSE,VLOOKUP(G255,'[1]TIME KEEPING'!$C$1:$E$65536,2,FALSE),TIMEVALUE("11:59:59"))</f>
        <v>3.731469907407408E-2</v>
      </c>
    </row>
    <row r="256" spans="1:14" ht="15" x14ac:dyDescent="0.25">
      <c r="A256" t="s">
        <v>228</v>
      </c>
      <c r="B256" t="s">
        <v>533</v>
      </c>
      <c r="C256" s="7" t="str">
        <f>B256&amp;" "&amp;A256</f>
        <v>Tina Clarke</v>
      </c>
      <c r="D256">
        <v>43</v>
      </c>
      <c r="E256" t="s">
        <v>206</v>
      </c>
      <c r="F256" t="s">
        <v>231</v>
      </c>
      <c r="G256">
        <v>591</v>
      </c>
      <c r="H256" s="9"/>
      <c r="I256" s="9" t="str">
        <f>IF(K256&lt;&gt;"",K256,IF(L256&lt;&gt;"",L256,""))</f>
        <v>F&gt;35</v>
      </c>
      <c r="J256" s="9" t="str">
        <f>IF(M256&lt;&gt;"","Y","")</f>
        <v>Y</v>
      </c>
      <c r="K256" s="9" t="str">
        <f>IF(D256="","",IF(OR(ISNA(VLOOKUP(C256,T3Male,2,FALSE))=FALSE,ISNA(VLOOKUP(C256,T3Fem,2,FALSE))=FALSE),"Top 3",IF(AND(F256="M",D256&gt;=70),"M&gt;70",IF(AND(F256="M",D256&gt;=40),"M&gt;"&amp;ROUNDDOWN(D256/10,0)*10,""))))</f>
        <v/>
      </c>
      <c r="L256" s="9" t="str">
        <f>IF(D256="","",IF(OR(ISNA(VLOOKUP(C256,T3Male,2,FALSE))=FALSE,ISNA(VLOOKUP(C256,T3Fem,2,FALSE))=FALSE),"Top 3",IF(AND(F256="F",D256&gt;=65),"F&gt;65",IF(AND(F256="F",D256&gt;=55),"F&gt;55",IF(AND(F256="F",D256&gt;=45),"F&gt;45",IF(AND(F256="F",D256&gt;=35),"F&gt;35",""))))))</f>
        <v>F&gt;35</v>
      </c>
      <c r="M256" s="9">
        <f>IF(ISNA(VLOOKUP(G256,'[1]TIME KEEPING'!$C$1:$E$65536,3,FALSE))=FALSE,VLOOKUP(G256,'[1]TIME KEEPING'!$C$1:$E$65536,3,FALSE),"")</f>
        <v>255</v>
      </c>
      <c r="N256" s="10">
        <f>IF(ISNA(VLOOKUP(G256,'[1]TIME KEEPING'!$C$1:$E$65536,2,FALSE))=FALSE,VLOOKUP(G256,'[1]TIME KEEPING'!$C$1:$E$65536,2,FALSE),TIMEVALUE("11:59:59"))</f>
        <v>3.7355208333333334E-2</v>
      </c>
    </row>
    <row r="257" spans="1:14" ht="15" x14ac:dyDescent="0.25">
      <c r="A257" t="s">
        <v>311</v>
      </c>
      <c r="B257" t="s">
        <v>535</v>
      </c>
      <c r="C257" s="7" t="str">
        <f>B257&amp;" "&amp;A257</f>
        <v>Caroline Mckenzie</v>
      </c>
      <c r="D257">
        <v>31</v>
      </c>
      <c r="E257" t="s">
        <v>206</v>
      </c>
      <c r="F257" t="s">
        <v>231</v>
      </c>
      <c r="G257">
        <v>638</v>
      </c>
      <c r="H257" s="9"/>
      <c r="I257" s="9" t="str">
        <f>IF(K257&lt;&gt;"",K257,IF(L257&lt;&gt;"",L257,""))</f>
        <v/>
      </c>
      <c r="J257" s="9" t="str">
        <f>IF(M257&lt;&gt;"","Y","")</f>
        <v>Y</v>
      </c>
      <c r="K257" s="9" t="str">
        <f>IF(D257="","",IF(OR(ISNA(VLOOKUP(C257,T3Male,2,FALSE))=FALSE,ISNA(VLOOKUP(C257,T3Fem,2,FALSE))=FALSE),"Top 3",IF(AND(F257="M",D257&gt;=70),"M&gt;70",IF(AND(F257="M",D257&gt;=40),"M&gt;"&amp;ROUNDDOWN(D257/10,0)*10,""))))</f>
        <v/>
      </c>
      <c r="L257" s="9" t="str">
        <f>IF(D257="","",IF(OR(ISNA(VLOOKUP(C257,T3Male,2,FALSE))=FALSE,ISNA(VLOOKUP(C257,T3Fem,2,FALSE))=FALSE),"Top 3",IF(AND(F257="F",D257&gt;=65),"F&gt;65",IF(AND(F257="F",D257&gt;=55),"F&gt;55",IF(AND(F257="F",D257&gt;=45),"F&gt;45",IF(AND(F257="F",D257&gt;=35),"F&gt;35",""))))))</f>
        <v/>
      </c>
      <c r="M257" s="9">
        <f>IF(ISNA(VLOOKUP(G257,'[1]TIME KEEPING'!$C$1:$E$65536,3,FALSE))=FALSE,VLOOKUP(G257,'[1]TIME KEEPING'!$C$1:$E$65536,3,FALSE),"")</f>
        <v>256</v>
      </c>
      <c r="N257" s="10">
        <f>IF(ISNA(VLOOKUP(G257,'[1]TIME KEEPING'!$C$1:$E$65536,2,FALSE))=FALSE,VLOOKUP(G257,'[1]TIME KEEPING'!$C$1:$E$65536,2,FALSE),TIMEVALUE("11:59:59"))</f>
        <v>3.7401967592592594E-2</v>
      </c>
    </row>
    <row r="258" spans="1:14" ht="15" x14ac:dyDescent="0.25">
      <c r="A258" t="s">
        <v>216</v>
      </c>
      <c r="B258" t="s">
        <v>217</v>
      </c>
      <c r="C258" s="7" t="str">
        <f>B258&amp;" "&amp;A258</f>
        <v>Keith Bidder</v>
      </c>
      <c r="D258">
        <v>67</v>
      </c>
      <c r="E258" t="s">
        <v>206</v>
      </c>
      <c r="F258" t="s">
        <v>17</v>
      </c>
      <c r="G258">
        <v>215</v>
      </c>
      <c r="H258" s="9"/>
      <c r="I258" s="9" t="str">
        <f>IF(K258&lt;&gt;"",K258,IF(L258&lt;&gt;"",L258,""))</f>
        <v>M&gt;60</v>
      </c>
      <c r="J258" s="9" t="str">
        <f>IF(M258&lt;&gt;"","Y","")</f>
        <v>Y</v>
      </c>
      <c r="K258" s="9" t="str">
        <f>IF(D258="","",IF(OR(ISNA(VLOOKUP(C258,T3Male,2,FALSE))=FALSE,ISNA(VLOOKUP(C258,T3Fem,2,FALSE))=FALSE),"Top 3",IF(AND(F258="M",D258&gt;=70),"M&gt;70",IF(AND(F258="M",D258&gt;=40),"M&gt;"&amp;ROUNDDOWN(D258/10,0)*10,""))))</f>
        <v>M&gt;60</v>
      </c>
      <c r="L258" s="9" t="str">
        <f>IF(D258="","",IF(OR(ISNA(VLOOKUP(C258,T3Male,2,FALSE))=FALSE,ISNA(VLOOKUP(C258,T3Fem,2,FALSE))=FALSE),"Top 3",IF(AND(F258="F",D258&gt;=65),"F&gt;65",IF(AND(F258="F",D258&gt;=55),"F&gt;55",IF(AND(F258="F",D258&gt;=45),"F&gt;45",IF(AND(F258="F",D258&gt;=35),"F&gt;35",""))))))</f>
        <v/>
      </c>
      <c r="M258" s="9">
        <f>IF(ISNA(VLOOKUP(G258,'[1]TIME KEEPING'!$C$1:$E$65536,3,FALSE))=FALSE,VLOOKUP(G258,'[1]TIME KEEPING'!$C$1:$E$65536,3,FALSE),"")</f>
        <v>257</v>
      </c>
      <c r="N258" s="10">
        <f>IF(ISNA(VLOOKUP(G258,'[1]TIME KEEPING'!$C$1:$E$65536,2,FALSE))=FALSE,VLOOKUP(G258,'[1]TIME KEEPING'!$C$1:$E$65536,2,FALSE),TIMEVALUE("11:59:59"))</f>
        <v>3.7409143518518519E-2</v>
      </c>
    </row>
    <row r="259" spans="1:14" ht="15" x14ac:dyDescent="0.25">
      <c r="A259" t="s">
        <v>131</v>
      </c>
      <c r="B259" t="s">
        <v>48</v>
      </c>
      <c r="C259" s="7" t="str">
        <f>B259&amp;" "&amp;A259</f>
        <v>Philip Jones</v>
      </c>
      <c r="D259">
        <v>40</v>
      </c>
      <c r="E259" t="s">
        <v>206</v>
      </c>
      <c r="F259" t="s">
        <v>17</v>
      </c>
      <c r="G259">
        <v>281</v>
      </c>
      <c r="H259" s="9"/>
      <c r="I259" s="9" t="str">
        <f>IF(K259&lt;&gt;"",K259,IF(L259&lt;&gt;"",L259,""))</f>
        <v>M&gt;40</v>
      </c>
      <c r="J259" s="9" t="str">
        <f>IF(M259&lt;&gt;"","Y","")</f>
        <v>Y</v>
      </c>
      <c r="K259" s="9" t="str">
        <f>IF(D259="","",IF(OR(ISNA(VLOOKUP(C259,T3Male,2,FALSE))=FALSE,ISNA(VLOOKUP(C259,T3Fem,2,FALSE))=FALSE),"Top 3",IF(AND(F259="M",D259&gt;=70),"M&gt;70",IF(AND(F259="M",D259&gt;=40),"M&gt;"&amp;ROUNDDOWN(D259/10,0)*10,""))))</f>
        <v>M&gt;40</v>
      </c>
      <c r="L259" s="9" t="str">
        <f>IF(D259="","",IF(OR(ISNA(VLOOKUP(C259,T3Male,2,FALSE))=FALSE,ISNA(VLOOKUP(C259,T3Fem,2,FALSE))=FALSE),"Top 3",IF(AND(F259="F",D259&gt;=65),"F&gt;65",IF(AND(F259="F",D259&gt;=55),"F&gt;55",IF(AND(F259="F",D259&gt;=45),"F&gt;45",IF(AND(F259="F",D259&gt;=35),"F&gt;35",""))))))</f>
        <v/>
      </c>
      <c r="M259" s="9">
        <f>IF(ISNA(VLOOKUP(G259,'[1]TIME KEEPING'!$C$1:$E$65536,3,FALSE))=FALSE,VLOOKUP(G259,'[1]TIME KEEPING'!$C$1:$E$65536,3,FALSE),"")</f>
        <v>258</v>
      </c>
      <c r="N259" s="10">
        <f>IF(ISNA(VLOOKUP(G259,'[1]TIME KEEPING'!$C$1:$E$65536,2,FALSE))=FALSE,VLOOKUP(G259,'[1]TIME KEEPING'!$C$1:$E$65536,2,FALSE),TIMEVALUE("11:59:59"))</f>
        <v>3.7415509259259259E-2</v>
      </c>
    </row>
    <row r="260" spans="1:14" ht="15" x14ac:dyDescent="0.25">
      <c r="A260" t="s">
        <v>280</v>
      </c>
      <c r="B260" t="s">
        <v>261</v>
      </c>
      <c r="C260" s="7" t="str">
        <f>B260&amp;" "&amp;A260</f>
        <v>Matthew Holroyd</v>
      </c>
      <c r="D260">
        <v>38</v>
      </c>
      <c r="E260" t="s">
        <v>206</v>
      </c>
      <c r="F260" t="s">
        <v>17</v>
      </c>
      <c r="G260">
        <v>270</v>
      </c>
      <c r="H260" s="9"/>
      <c r="I260" s="9" t="str">
        <f>IF(K260&lt;&gt;"",K260,IF(L260&lt;&gt;"",L260,""))</f>
        <v/>
      </c>
      <c r="J260" s="9" t="str">
        <f>IF(M260&lt;&gt;"","Y","")</f>
        <v>Y</v>
      </c>
      <c r="K260" s="9" t="str">
        <f>IF(D260="","",IF(OR(ISNA(VLOOKUP(C260,T3Male,2,FALSE))=FALSE,ISNA(VLOOKUP(C260,T3Fem,2,FALSE))=FALSE),"Top 3",IF(AND(F260="M",D260&gt;=70),"M&gt;70",IF(AND(F260="M",D260&gt;=40),"M&gt;"&amp;ROUNDDOWN(D260/10,0)*10,""))))</f>
        <v/>
      </c>
      <c r="L260" s="9" t="str">
        <f>IF(D260="","",IF(OR(ISNA(VLOOKUP(C260,T3Male,2,FALSE))=FALSE,ISNA(VLOOKUP(C260,T3Fem,2,FALSE))=FALSE),"Top 3",IF(AND(F260="F",D260&gt;=65),"F&gt;65",IF(AND(F260="F",D260&gt;=55),"F&gt;55",IF(AND(F260="F",D260&gt;=45),"F&gt;45",IF(AND(F260="F",D260&gt;=35),"F&gt;35",""))))))</f>
        <v/>
      </c>
      <c r="M260" s="9">
        <f>IF(ISNA(VLOOKUP(G260,'[1]TIME KEEPING'!$C$1:$E$65536,3,FALSE))=FALSE,VLOOKUP(G260,'[1]TIME KEEPING'!$C$1:$E$65536,3,FALSE),"")</f>
        <v>259</v>
      </c>
      <c r="N260" s="10">
        <f>IF(ISNA(VLOOKUP(G260,'[1]TIME KEEPING'!$C$1:$E$65536,2,FALSE))=FALSE,VLOOKUP(G260,'[1]TIME KEEPING'!$C$1:$E$65536,2,FALSE),TIMEVALUE("11:59:59"))</f>
        <v>3.7463888888888887E-2</v>
      </c>
    </row>
    <row r="261" spans="1:14" ht="15" x14ac:dyDescent="0.25">
      <c r="A261" t="s">
        <v>483</v>
      </c>
      <c r="B261" t="s">
        <v>484</v>
      </c>
      <c r="C261" s="7" t="str">
        <f>B261&amp;" "&amp;A261</f>
        <v>Katherine Judge</v>
      </c>
      <c r="D261">
        <v>33</v>
      </c>
      <c r="E261" t="s">
        <v>169</v>
      </c>
      <c r="F261" t="s">
        <v>231</v>
      </c>
      <c r="G261">
        <v>553</v>
      </c>
      <c r="H261" s="9"/>
      <c r="I261" s="9" t="str">
        <f>IF(K261&lt;&gt;"",K261,IF(L261&lt;&gt;"",L261,""))</f>
        <v/>
      </c>
      <c r="J261" s="9" t="str">
        <f>IF(M261&lt;&gt;"","Y","")</f>
        <v>Y</v>
      </c>
      <c r="K261" s="9" t="str">
        <f>IF(D261="","",IF(OR(ISNA(VLOOKUP(C261,T3Male,2,FALSE))=FALSE,ISNA(VLOOKUP(C261,T3Fem,2,FALSE))=FALSE),"Top 3",IF(AND(F261="M",D261&gt;=70),"M&gt;70",IF(AND(F261="M",D261&gt;=40),"M&gt;"&amp;ROUNDDOWN(D261/10,0)*10,""))))</f>
        <v/>
      </c>
      <c r="L261" s="9" t="str">
        <f>IF(D261="","",IF(OR(ISNA(VLOOKUP(C261,T3Male,2,FALSE))=FALSE,ISNA(VLOOKUP(C261,T3Fem,2,FALSE))=FALSE),"Top 3",IF(AND(F261="F",D261&gt;=65),"F&gt;65",IF(AND(F261="F",D261&gt;=55),"F&gt;55",IF(AND(F261="F",D261&gt;=45),"F&gt;45",IF(AND(F261="F",D261&gt;=35),"F&gt;35",""))))))</f>
        <v/>
      </c>
      <c r="M261" s="9">
        <f>IF(ISNA(VLOOKUP(G261,'[1]TIME KEEPING'!$C$1:$E$65536,3,FALSE))=FALSE,VLOOKUP(G261,'[1]TIME KEEPING'!$C$1:$E$65536,3,FALSE),"")</f>
        <v>260</v>
      </c>
      <c r="N261" s="10">
        <f>IF(ISNA(VLOOKUP(G261,'[1]TIME KEEPING'!$C$1:$E$65536,2,FALSE))=FALSE,VLOOKUP(G261,'[1]TIME KEEPING'!$C$1:$E$65536,2,FALSE),TIMEVALUE("11:59:59"))</f>
        <v>3.7486111111111109E-2</v>
      </c>
    </row>
    <row r="262" spans="1:14" ht="15" x14ac:dyDescent="0.25">
      <c r="A262" t="s">
        <v>108</v>
      </c>
      <c r="B262" t="s">
        <v>109</v>
      </c>
      <c r="C262" s="7" t="str">
        <f>B262&amp;" "&amp;A262</f>
        <v>Mike Watson</v>
      </c>
      <c r="D262">
        <v>49</v>
      </c>
      <c r="E262" t="s">
        <v>110</v>
      </c>
      <c r="F262" t="s">
        <v>17</v>
      </c>
      <c r="G262">
        <v>147</v>
      </c>
      <c r="H262" s="9"/>
      <c r="I262" s="9" t="str">
        <f>IF(K262&lt;&gt;"",K262,IF(L262&lt;&gt;"",L262,""))</f>
        <v>M&gt;40</v>
      </c>
      <c r="J262" s="9" t="str">
        <f>IF(M262&lt;&gt;"","Y","")</f>
        <v>Y</v>
      </c>
      <c r="K262" s="9" t="str">
        <f>IF(D262="","",IF(OR(ISNA(VLOOKUP(C262,T3Male,2,FALSE))=FALSE,ISNA(VLOOKUP(C262,T3Fem,2,FALSE))=FALSE),"Top 3",IF(AND(F262="M",D262&gt;=70),"M&gt;70",IF(AND(F262="M",D262&gt;=40),"M&gt;"&amp;ROUNDDOWN(D262/10,0)*10,""))))</f>
        <v>M&gt;40</v>
      </c>
      <c r="L262" s="9" t="str">
        <f>IF(D262="","",IF(OR(ISNA(VLOOKUP(C262,T3Male,2,FALSE))=FALSE,ISNA(VLOOKUP(C262,T3Fem,2,FALSE))=FALSE),"Top 3",IF(AND(F262="F",D262&gt;=65),"F&gt;65",IF(AND(F262="F",D262&gt;=55),"F&gt;55",IF(AND(F262="F",D262&gt;=45),"F&gt;45",IF(AND(F262="F",D262&gt;=35),"F&gt;35",""))))))</f>
        <v/>
      </c>
      <c r="M262" s="9">
        <f>IF(ISNA(VLOOKUP(G262,'[1]TIME KEEPING'!$C$1:$E$65536,3,FALSE))=FALSE,VLOOKUP(G262,'[1]TIME KEEPING'!$C$1:$E$65536,3,FALSE),"")</f>
        <v>261</v>
      </c>
      <c r="N262" s="10">
        <f>IF(ISNA(VLOOKUP(G262,'[1]TIME KEEPING'!$C$1:$E$65536,2,FALSE))=FALSE,VLOOKUP(G262,'[1]TIME KEEPING'!$C$1:$E$65536,2,FALSE),TIMEVALUE("11:59:59"))</f>
        <v>3.7568171296296297E-2</v>
      </c>
    </row>
    <row r="263" spans="1:14" ht="15" x14ac:dyDescent="0.25">
      <c r="A263" t="s">
        <v>254</v>
      </c>
      <c r="B263" t="s">
        <v>61</v>
      </c>
      <c r="C263" s="7" t="str">
        <f>B263&amp;" "&amp;A263</f>
        <v>Alan Durnin</v>
      </c>
      <c r="D263">
        <v>58</v>
      </c>
      <c r="E263" t="s">
        <v>206</v>
      </c>
      <c r="F263" t="s">
        <v>17</v>
      </c>
      <c r="G263">
        <v>248</v>
      </c>
      <c r="H263" s="9"/>
      <c r="I263" s="9" t="str">
        <f>IF(K263&lt;&gt;"",K263,IF(L263&lt;&gt;"",L263,""))</f>
        <v>M&gt;50</v>
      </c>
      <c r="J263" s="9" t="str">
        <f>IF(M263&lt;&gt;"","Y","")</f>
        <v>Y</v>
      </c>
      <c r="K263" s="9" t="str">
        <f>IF(D263="","",IF(OR(ISNA(VLOOKUP(C263,T3Male,2,FALSE))=FALSE,ISNA(VLOOKUP(C263,T3Fem,2,FALSE))=FALSE),"Top 3",IF(AND(F263="M",D263&gt;=70),"M&gt;70",IF(AND(F263="M",D263&gt;=40),"M&gt;"&amp;ROUNDDOWN(D263/10,0)*10,""))))</f>
        <v>M&gt;50</v>
      </c>
      <c r="L263" s="9" t="str">
        <f>IF(D263="","",IF(OR(ISNA(VLOOKUP(C263,T3Male,2,FALSE))=FALSE,ISNA(VLOOKUP(C263,T3Fem,2,FALSE))=FALSE),"Top 3",IF(AND(F263="F",D263&gt;=65),"F&gt;65",IF(AND(F263="F",D263&gt;=55),"F&gt;55",IF(AND(F263="F",D263&gt;=45),"F&gt;45",IF(AND(F263="F",D263&gt;=35),"F&gt;35",""))))))</f>
        <v/>
      </c>
      <c r="M263" s="9">
        <f>IF(ISNA(VLOOKUP(G263,'[1]TIME KEEPING'!$C$1:$E$65536,3,FALSE))=FALSE,VLOOKUP(G263,'[1]TIME KEEPING'!$C$1:$E$65536,3,FALSE),"")</f>
        <v>262</v>
      </c>
      <c r="N263" s="10">
        <f>IF(ISNA(VLOOKUP(G263,'[1]TIME KEEPING'!$C$1:$E$65536,2,FALSE))=FALSE,VLOOKUP(G263,'[1]TIME KEEPING'!$C$1:$E$65536,2,FALSE),TIMEVALUE("11:59:59"))</f>
        <v>3.7577199074074079E-2</v>
      </c>
    </row>
    <row r="264" spans="1:14" ht="15" x14ac:dyDescent="0.25">
      <c r="A264" t="s">
        <v>478</v>
      </c>
      <c r="B264" t="s">
        <v>440</v>
      </c>
      <c r="C264" s="7" t="str">
        <f>B264&amp;" "&amp;A264</f>
        <v>Andrea May</v>
      </c>
      <c r="D264">
        <v>48</v>
      </c>
      <c r="E264" t="s">
        <v>156</v>
      </c>
      <c r="F264" t="s">
        <v>231</v>
      </c>
      <c r="G264">
        <v>544</v>
      </c>
      <c r="H264" s="9"/>
      <c r="I264" s="9" t="str">
        <f>IF(K264&lt;&gt;"",K264,IF(L264&lt;&gt;"",L264,""))</f>
        <v>F&gt;45</v>
      </c>
      <c r="J264" s="9" t="str">
        <f>IF(M264&lt;&gt;"","Y","")</f>
        <v>Y</v>
      </c>
      <c r="K264" s="9" t="str">
        <f>IF(D264="","",IF(OR(ISNA(VLOOKUP(C264,T3Male,2,FALSE))=FALSE,ISNA(VLOOKUP(C264,T3Fem,2,FALSE))=FALSE),"Top 3",IF(AND(F264="M",D264&gt;=70),"M&gt;70",IF(AND(F264="M",D264&gt;=40),"M&gt;"&amp;ROUNDDOWN(D264/10,0)*10,""))))</f>
        <v/>
      </c>
      <c r="L264" s="9" t="str">
        <f>IF(D264="","",IF(OR(ISNA(VLOOKUP(C264,T3Male,2,FALSE))=FALSE,ISNA(VLOOKUP(C264,T3Fem,2,FALSE))=FALSE),"Top 3",IF(AND(F264="F",D264&gt;=65),"F&gt;65",IF(AND(F264="F",D264&gt;=55),"F&gt;55",IF(AND(F264="F",D264&gt;=45),"F&gt;45",IF(AND(F264="F",D264&gt;=35),"F&gt;35",""))))))</f>
        <v>F&gt;45</v>
      </c>
      <c r="M264" s="9">
        <f>IF(ISNA(VLOOKUP(G264,'[1]TIME KEEPING'!$C$1:$E$65536,3,FALSE))=FALSE,VLOOKUP(G264,'[1]TIME KEEPING'!$C$1:$E$65536,3,FALSE),"")</f>
        <v>263</v>
      </c>
      <c r="N264" s="10">
        <f>IF(ISNA(VLOOKUP(G264,'[1]TIME KEEPING'!$C$1:$E$65536,2,FALSE))=FALSE,VLOOKUP(G264,'[1]TIME KEEPING'!$C$1:$E$65536,2,FALSE),TIMEVALUE("11:59:59"))</f>
        <v>3.7582986111111112E-2</v>
      </c>
    </row>
    <row r="265" spans="1:14" ht="15" x14ac:dyDescent="0.25">
      <c r="A265" t="s">
        <v>479</v>
      </c>
      <c r="B265" t="s">
        <v>480</v>
      </c>
      <c r="C265" s="7" t="str">
        <f>B265&amp;" "&amp;A265</f>
        <v>Ctherine Pope</v>
      </c>
      <c r="D265">
        <v>40</v>
      </c>
      <c r="E265" t="s">
        <v>156</v>
      </c>
      <c r="F265" t="s">
        <v>231</v>
      </c>
      <c r="G265">
        <v>546</v>
      </c>
      <c r="H265" s="9"/>
      <c r="I265" s="9" t="str">
        <f>IF(K265&lt;&gt;"",K265,IF(L265&lt;&gt;"",L265,""))</f>
        <v>F&gt;35</v>
      </c>
      <c r="J265" s="9" t="str">
        <f>IF(M265&lt;&gt;"","Y","")</f>
        <v>Y</v>
      </c>
      <c r="K265" s="9" t="str">
        <f>IF(D265="","",IF(OR(ISNA(VLOOKUP(C265,T3Male,2,FALSE))=FALSE,ISNA(VLOOKUP(C265,T3Fem,2,FALSE))=FALSE),"Top 3",IF(AND(F265="M",D265&gt;=70),"M&gt;70",IF(AND(F265="M",D265&gt;=40),"M&gt;"&amp;ROUNDDOWN(D265/10,0)*10,""))))</f>
        <v/>
      </c>
      <c r="L265" s="9" t="str">
        <f>IF(D265="","",IF(OR(ISNA(VLOOKUP(C265,T3Male,2,FALSE))=FALSE,ISNA(VLOOKUP(C265,T3Fem,2,FALSE))=FALSE),"Top 3",IF(AND(F265="F",D265&gt;=65),"F&gt;65",IF(AND(F265="F",D265&gt;=55),"F&gt;55",IF(AND(F265="F",D265&gt;=45),"F&gt;45",IF(AND(F265="F",D265&gt;=35),"F&gt;35",""))))))</f>
        <v>F&gt;35</v>
      </c>
      <c r="M265" s="9">
        <f>IF(ISNA(VLOOKUP(G265,'[1]TIME KEEPING'!$C$1:$E$65536,3,FALSE))=FALSE,VLOOKUP(G265,'[1]TIME KEEPING'!$C$1:$E$65536,3,FALSE),"")</f>
        <v>264</v>
      </c>
      <c r="N265" s="10">
        <f>IF(ISNA(VLOOKUP(G265,'[1]TIME KEEPING'!$C$1:$E$65536,2,FALSE))=FALSE,VLOOKUP(G265,'[1]TIME KEEPING'!$C$1:$E$65536,2,FALSE),TIMEVALUE("11:59:59"))</f>
        <v>3.7588425925925921E-2</v>
      </c>
    </row>
    <row r="266" spans="1:14" ht="15" x14ac:dyDescent="0.25">
      <c r="A266" t="s">
        <v>416</v>
      </c>
      <c r="B266" t="s">
        <v>510</v>
      </c>
      <c r="C266" s="7" t="str">
        <f>B266&amp;" "&amp;A266</f>
        <v>Kathryn Hammond</v>
      </c>
      <c r="D266">
        <v>39</v>
      </c>
      <c r="E266" t="s">
        <v>415</v>
      </c>
      <c r="F266" t="s">
        <v>231</v>
      </c>
      <c r="G266">
        <v>719</v>
      </c>
      <c r="H266" s="9"/>
      <c r="I266" s="9" t="str">
        <f>IF(K266&lt;&gt;"",K266,IF(L266&lt;&gt;"",L266,""))</f>
        <v>F&gt;35</v>
      </c>
      <c r="J266" s="9" t="str">
        <f>IF(M266&lt;&gt;"","Y","")</f>
        <v>Y</v>
      </c>
      <c r="K266" s="9" t="str">
        <f>IF(D266="","",IF(OR(ISNA(VLOOKUP(C266,T3Male,2,FALSE))=FALSE,ISNA(VLOOKUP(C266,T3Fem,2,FALSE))=FALSE),"Top 3",IF(AND(F266="M",D266&gt;=70),"M&gt;70",IF(AND(F266="M",D266&gt;=40),"M&gt;"&amp;ROUNDDOWN(D266/10,0)*10,""))))</f>
        <v/>
      </c>
      <c r="L266" s="9" t="str">
        <f>IF(D266="","",IF(OR(ISNA(VLOOKUP(C266,T3Male,2,FALSE))=FALSE,ISNA(VLOOKUP(C266,T3Fem,2,FALSE))=FALSE),"Top 3",IF(AND(F266="F",D266&gt;=65),"F&gt;65",IF(AND(F266="F",D266&gt;=55),"F&gt;55",IF(AND(F266="F",D266&gt;=45),"F&gt;45",IF(AND(F266="F",D266&gt;=35),"F&gt;35",""))))))</f>
        <v>F&gt;35</v>
      </c>
      <c r="M266" s="9">
        <f>IF(ISNA(VLOOKUP(G266,'[1]TIME KEEPING'!$C$1:$E$65536,3,FALSE))=FALSE,VLOOKUP(G266,'[1]TIME KEEPING'!$C$1:$E$65536,3,FALSE),"")</f>
        <v>265</v>
      </c>
      <c r="N266" s="10">
        <f>IF(ISNA(VLOOKUP(G266,'[1]TIME KEEPING'!$C$1:$E$65536,2,FALSE))=FALSE,VLOOKUP(G266,'[1]TIME KEEPING'!$C$1:$E$65536,2,FALSE),TIMEVALUE("11:59:59"))</f>
        <v>3.7640277777777779E-2</v>
      </c>
    </row>
    <row r="267" spans="1:14" ht="15" x14ac:dyDescent="0.25">
      <c r="A267" t="s">
        <v>237</v>
      </c>
      <c r="B267" t="s">
        <v>39</v>
      </c>
      <c r="C267" s="7" t="str">
        <f>B267&amp;" "&amp;A267</f>
        <v>Peter Cox</v>
      </c>
      <c r="D267">
        <v>64</v>
      </c>
      <c r="E267" t="s">
        <v>206</v>
      </c>
      <c r="F267" t="s">
        <v>17</v>
      </c>
      <c r="G267">
        <v>232</v>
      </c>
      <c r="H267" s="9"/>
      <c r="I267" s="9" t="str">
        <f>IF(K267&lt;&gt;"",K267,IF(L267&lt;&gt;"",L267,""))</f>
        <v>M&gt;60</v>
      </c>
      <c r="J267" s="9" t="str">
        <f>IF(M267&lt;&gt;"","Y","")</f>
        <v>Y</v>
      </c>
      <c r="K267" s="9" t="str">
        <f>IF(D267="","",IF(OR(ISNA(VLOOKUP(C267,T3Male,2,FALSE))=FALSE,ISNA(VLOOKUP(C267,T3Fem,2,FALSE))=FALSE),"Top 3",IF(AND(F267="M",D267&gt;=70),"M&gt;70",IF(AND(F267="M",D267&gt;=40),"M&gt;"&amp;ROUNDDOWN(D267/10,0)*10,""))))</f>
        <v>M&gt;60</v>
      </c>
      <c r="L267" s="9" t="str">
        <f>IF(D267="","",IF(OR(ISNA(VLOOKUP(C267,T3Male,2,FALSE))=FALSE,ISNA(VLOOKUP(C267,T3Fem,2,FALSE))=FALSE),"Top 3",IF(AND(F267="F",D267&gt;=65),"F&gt;65",IF(AND(F267="F",D267&gt;=55),"F&gt;55",IF(AND(F267="F",D267&gt;=45),"F&gt;45",IF(AND(F267="F",D267&gt;=35),"F&gt;35",""))))))</f>
        <v/>
      </c>
      <c r="M267" s="9">
        <f>IF(ISNA(VLOOKUP(G267,'[1]TIME KEEPING'!$C$1:$E$65536,3,FALSE))=FALSE,VLOOKUP(G267,'[1]TIME KEEPING'!$C$1:$E$65536,3,FALSE),"")</f>
        <v>266</v>
      </c>
      <c r="N267" s="10">
        <f>IF(ISNA(VLOOKUP(G267,'[1]TIME KEEPING'!$C$1:$E$65536,2,FALSE))=FALSE,VLOOKUP(G267,'[1]TIME KEEPING'!$C$1:$E$65536,2,FALSE),TIMEVALUE("11:59:59"))</f>
        <v>3.7650578703703703E-2</v>
      </c>
    </row>
    <row r="268" spans="1:14" ht="15" x14ac:dyDescent="0.25">
      <c r="A268" t="s">
        <v>421</v>
      </c>
      <c r="B268" t="s">
        <v>422</v>
      </c>
      <c r="C268" s="7" t="str">
        <f>B268&amp;" "&amp;A268</f>
        <v>Gail Tombs</v>
      </c>
      <c r="D268">
        <v>62</v>
      </c>
      <c r="E268" t="s">
        <v>420</v>
      </c>
      <c r="F268" t="s">
        <v>231</v>
      </c>
      <c r="G268">
        <v>501</v>
      </c>
      <c r="H268" s="9"/>
      <c r="I268" s="9" t="str">
        <f>IF(K268&lt;&gt;"",K268,IF(L268&lt;&gt;"",L268,""))</f>
        <v>F&gt;55</v>
      </c>
      <c r="J268" s="9" t="str">
        <f>IF(M268&lt;&gt;"","Y","")</f>
        <v>Y</v>
      </c>
      <c r="K268" s="9" t="str">
        <f>IF(D268="","",IF(OR(ISNA(VLOOKUP(C268,T3Male,2,FALSE))=FALSE,ISNA(VLOOKUP(C268,T3Fem,2,FALSE))=FALSE),"Top 3",IF(AND(F268="M",D268&gt;=70),"M&gt;70",IF(AND(F268="M",D268&gt;=40),"M&gt;"&amp;ROUNDDOWN(D268/10,0)*10,""))))</f>
        <v/>
      </c>
      <c r="L268" s="9" t="str">
        <f>IF(D268="","",IF(OR(ISNA(VLOOKUP(C268,T3Male,2,FALSE))=FALSE,ISNA(VLOOKUP(C268,T3Fem,2,FALSE))=FALSE),"Top 3",IF(AND(F268="F",D268&gt;=65),"F&gt;65",IF(AND(F268="F",D268&gt;=55),"F&gt;55",IF(AND(F268="F",D268&gt;=45),"F&gt;45",IF(AND(F268="F",D268&gt;=35),"F&gt;35",""))))))</f>
        <v>F&gt;55</v>
      </c>
      <c r="M268" s="9">
        <f>IF(ISNA(VLOOKUP(G268,'[1]TIME KEEPING'!$C$1:$E$65536,3,FALSE))=FALSE,VLOOKUP(G268,'[1]TIME KEEPING'!$C$1:$E$65536,3,FALSE),"")</f>
        <v>267</v>
      </c>
      <c r="N268" s="10">
        <f>IF(ISNA(VLOOKUP(G268,'[1]TIME KEEPING'!$C$1:$E$65536,2,FALSE))=FALSE,VLOOKUP(G268,'[1]TIME KEEPING'!$C$1:$E$65536,2,FALSE),TIMEVALUE("11:59:59"))</f>
        <v>3.7697569444444447E-2</v>
      </c>
    </row>
    <row r="269" spans="1:14" ht="15" x14ac:dyDescent="0.25">
      <c r="A269" t="s">
        <v>633</v>
      </c>
      <c r="B269" t="s">
        <v>472</v>
      </c>
      <c r="C269" s="7" t="str">
        <f>B269&amp;" "&amp;A269</f>
        <v>Sue Hatfield</v>
      </c>
      <c r="D269">
        <v>46</v>
      </c>
      <c r="E269" t="s">
        <v>398</v>
      </c>
      <c r="F269" t="s">
        <v>231</v>
      </c>
      <c r="G269">
        <v>709</v>
      </c>
      <c r="H269" s="9"/>
      <c r="I269" s="9" t="str">
        <f>IF(K269&lt;&gt;"",K269,IF(L269&lt;&gt;"",L269,""))</f>
        <v>F&gt;45</v>
      </c>
      <c r="J269" s="9" t="str">
        <f>IF(M269&lt;&gt;"","Y","")</f>
        <v>Y</v>
      </c>
      <c r="K269" s="9" t="str">
        <f>IF(D269="","",IF(OR(ISNA(VLOOKUP(C269,T3Male,2,FALSE))=FALSE,ISNA(VLOOKUP(C269,T3Fem,2,FALSE))=FALSE),"Top 3",IF(AND(F269="M",D269&gt;=70),"M&gt;70",IF(AND(F269="M",D269&gt;=40),"M&gt;"&amp;ROUNDDOWN(D269/10,0)*10,""))))</f>
        <v/>
      </c>
      <c r="L269" s="9" t="str">
        <f>IF(D269="","",IF(OR(ISNA(VLOOKUP(C269,T3Male,2,FALSE))=FALSE,ISNA(VLOOKUP(C269,T3Fem,2,FALSE))=FALSE),"Top 3",IF(AND(F269="F",D269&gt;=65),"F&gt;65",IF(AND(F269="F",D269&gt;=55),"F&gt;55",IF(AND(F269="F",D269&gt;=45),"F&gt;45",IF(AND(F269="F",D269&gt;=35),"F&gt;35",""))))))</f>
        <v>F&gt;45</v>
      </c>
      <c r="M269" s="9">
        <f>IF(ISNA(VLOOKUP(G269,'[1]TIME KEEPING'!$C$1:$E$65536,3,FALSE))=FALSE,VLOOKUP(G269,'[1]TIME KEEPING'!$C$1:$E$65536,3,FALSE),"")</f>
        <v>268</v>
      </c>
      <c r="N269" s="10">
        <f>IF(ISNA(VLOOKUP(G269,'[1]TIME KEEPING'!$C$1:$E$65536,2,FALSE))=FALSE,VLOOKUP(G269,'[1]TIME KEEPING'!$C$1:$E$65536,2,FALSE),TIMEVALUE("11:59:59"))</f>
        <v>3.7728703703703702E-2</v>
      </c>
    </row>
    <row r="270" spans="1:14" ht="15" x14ac:dyDescent="0.25">
      <c r="A270" t="s">
        <v>414</v>
      </c>
      <c r="B270" t="s">
        <v>256</v>
      </c>
      <c r="C270" s="7" t="str">
        <f>B270&amp;" "&amp;A270</f>
        <v>Sam Bartle</v>
      </c>
      <c r="D270">
        <v>34</v>
      </c>
      <c r="E270" t="s">
        <v>415</v>
      </c>
      <c r="F270" t="s">
        <v>17</v>
      </c>
      <c r="G270">
        <v>403</v>
      </c>
      <c r="H270" s="9"/>
      <c r="I270" s="9" t="str">
        <f>IF(K270&lt;&gt;"",K270,IF(L270&lt;&gt;"",L270,""))</f>
        <v/>
      </c>
      <c r="J270" s="9" t="str">
        <f>IF(M270&lt;&gt;"","Y","")</f>
        <v>Y</v>
      </c>
      <c r="K270" s="9" t="str">
        <f>IF(D270="","",IF(OR(ISNA(VLOOKUP(C270,T3Male,2,FALSE))=FALSE,ISNA(VLOOKUP(C270,T3Fem,2,FALSE))=FALSE),"Top 3",IF(AND(F270="M",D270&gt;=70),"M&gt;70",IF(AND(F270="M",D270&gt;=40),"M&gt;"&amp;ROUNDDOWN(D270/10,0)*10,""))))</f>
        <v/>
      </c>
      <c r="L270" s="9" t="str">
        <f>IF(D270="","",IF(OR(ISNA(VLOOKUP(C270,T3Male,2,FALSE))=FALSE,ISNA(VLOOKUP(C270,T3Fem,2,FALSE))=FALSE),"Top 3",IF(AND(F270="F",D270&gt;=65),"F&gt;65",IF(AND(F270="F",D270&gt;=55),"F&gt;55",IF(AND(F270="F",D270&gt;=45),"F&gt;45",IF(AND(F270="F",D270&gt;=35),"F&gt;35",""))))))</f>
        <v/>
      </c>
      <c r="M270" s="9">
        <f>IF(ISNA(VLOOKUP(G270,'[1]TIME KEEPING'!$C$1:$E$65536,3,FALSE))=FALSE,VLOOKUP(G270,'[1]TIME KEEPING'!$C$1:$E$65536,3,FALSE),"")</f>
        <v>269</v>
      </c>
      <c r="N270" s="10">
        <f>IF(ISNA(VLOOKUP(G270,'[1]TIME KEEPING'!$C$1:$E$65536,2,FALSE))=FALSE,VLOOKUP(G270,'[1]TIME KEEPING'!$C$1:$E$65536,2,FALSE),TIMEVALUE("11:59:59"))</f>
        <v>3.7746759259259258E-2</v>
      </c>
    </row>
    <row r="271" spans="1:14" ht="15" x14ac:dyDescent="0.25">
      <c r="A271" t="s">
        <v>218</v>
      </c>
      <c r="B271" t="s">
        <v>92</v>
      </c>
      <c r="C271" s="7" t="str">
        <f>B271&amp;" "&amp;A271</f>
        <v>Martin Blakey</v>
      </c>
      <c r="D271">
        <v>51</v>
      </c>
      <c r="E271" t="s">
        <v>206</v>
      </c>
      <c r="F271" t="s">
        <v>17</v>
      </c>
      <c r="G271">
        <v>216</v>
      </c>
      <c r="H271" s="9"/>
      <c r="I271" s="9" t="str">
        <f>IF(K271&lt;&gt;"",K271,IF(L271&lt;&gt;"",L271,""))</f>
        <v>M&gt;50</v>
      </c>
      <c r="J271" s="9" t="str">
        <f>IF(M271&lt;&gt;"","Y","")</f>
        <v>Y</v>
      </c>
      <c r="K271" s="9" t="str">
        <f>IF(D271="","",IF(OR(ISNA(VLOOKUP(C271,T3Male,2,FALSE))=FALSE,ISNA(VLOOKUP(C271,T3Fem,2,FALSE))=FALSE),"Top 3",IF(AND(F271="M",D271&gt;=70),"M&gt;70",IF(AND(F271="M",D271&gt;=40),"M&gt;"&amp;ROUNDDOWN(D271/10,0)*10,""))))</f>
        <v>M&gt;50</v>
      </c>
      <c r="L271" s="9" t="str">
        <f>IF(D271="","",IF(OR(ISNA(VLOOKUP(C271,T3Male,2,FALSE))=FALSE,ISNA(VLOOKUP(C271,T3Fem,2,FALSE))=FALSE),"Top 3",IF(AND(F271="F",D271&gt;=65),"F&gt;65",IF(AND(F271="F",D271&gt;=55),"F&gt;55",IF(AND(F271="F",D271&gt;=45),"F&gt;45",IF(AND(F271="F",D271&gt;=35),"F&gt;35",""))))))</f>
        <v/>
      </c>
      <c r="M271" s="9">
        <f>IF(ISNA(VLOOKUP(G271,'[1]TIME KEEPING'!$C$1:$E$65536,3,FALSE))=FALSE,VLOOKUP(G271,'[1]TIME KEEPING'!$C$1:$E$65536,3,FALSE),"")</f>
        <v>270</v>
      </c>
      <c r="N271" s="10">
        <f>IF(ISNA(VLOOKUP(G271,'[1]TIME KEEPING'!$C$1:$E$65536,2,FALSE))=FALSE,VLOOKUP(G271,'[1]TIME KEEPING'!$C$1:$E$65536,2,FALSE),TIMEVALUE("11:59:59"))</f>
        <v>3.7801157407407408E-2</v>
      </c>
    </row>
    <row r="272" spans="1:14" ht="15" x14ac:dyDescent="0.25">
      <c r="A272" t="s">
        <v>131</v>
      </c>
      <c r="B272" t="s">
        <v>423</v>
      </c>
      <c r="C272" s="7" t="str">
        <f>B272&amp;" "&amp;A272</f>
        <v>Catherine Jones</v>
      </c>
      <c r="D272">
        <v>47</v>
      </c>
      <c r="E272" t="s">
        <v>16</v>
      </c>
      <c r="F272" t="s">
        <v>231</v>
      </c>
      <c r="G272">
        <v>502</v>
      </c>
      <c r="H272" s="9"/>
      <c r="I272" s="9" t="str">
        <f>IF(K272&lt;&gt;"",K272,IF(L272&lt;&gt;"",L272,""))</f>
        <v>F&gt;45</v>
      </c>
      <c r="J272" s="9" t="str">
        <f>IF(M272&lt;&gt;"","Y","")</f>
        <v>Y</v>
      </c>
      <c r="K272" s="9" t="str">
        <f>IF(D272="","",IF(OR(ISNA(VLOOKUP(C272,T3Male,2,FALSE))=FALSE,ISNA(VLOOKUP(C272,T3Fem,2,FALSE))=FALSE),"Top 3",IF(AND(F272="M",D272&gt;=70),"M&gt;70",IF(AND(F272="M",D272&gt;=40),"M&gt;"&amp;ROUNDDOWN(D272/10,0)*10,""))))</f>
        <v/>
      </c>
      <c r="L272" s="9" t="str">
        <f>IF(D272="","",IF(OR(ISNA(VLOOKUP(C272,T3Male,2,FALSE))=FALSE,ISNA(VLOOKUP(C272,T3Fem,2,FALSE))=FALSE),"Top 3",IF(AND(F272="F",D272&gt;=65),"F&gt;65",IF(AND(F272="F",D272&gt;=55),"F&gt;55",IF(AND(F272="F",D272&gt;=45),"F&gt;45",IF(AND(F272="F",D272&gt;=35),"F&gt;35",""))))))</f>
        <v>F&gt;45</v>
      </c>
      <c r="M272" s="9">
        <f>IF(ISNA(VLOOKUP(G272,'[1]TIME KEEPING'!$C$1:$E$65536,3,FALSE))=FALSE,VLOOKUP(G272,'[1]TIME KEEPING'!$C$1:$E$65536,3,FALSE),"")</f>
        <v>271</v>
      </c>
      <c r="N272" s="10">
        <f>IF(ISNA(VLOOKUP(G272,'[1]TIME KEEPING'!$C$1:$E$65536,2,FALSE))=FALSE,VLOOKUP(G272,'[1]TIME KEEPING'!$C$1:$E$65536,2,FALSE),TIMEVALUE("11:59:59"))</f>
        <v>3.7845486111111111E-2</v>
      </c>
    </row>
    <row r="273" spans="1:14" ht="15" x14ac:dyDescent="0.25">
      <c r="A273" t="s">
        <v>394</v>
      </c>
      <c r="B273" t="s">
        <v>395</v>
      </c>
      <c r="C273" s="7" t="str">
        <f>B273&amp;" "&amp;A273</f>
        <v>Geoff Probert</v>
      </c>
      <c r="D273">
        <v>62</v>
      </c>
      <c r="E273" t="s">
        <v>393</v>
      </c>
      <c r="F273" t="s">
        <v>17</v>
      </c>
      <c r="G273">
        <v>385</v>
      </c>
      <c r="H273" s="9"/>
      <c r="I273" s="9" t="str">
        <f>IF(K273&lt;&gt;"",K273,IF(L273&lt;&gt;"",L273,""))</f>
        <v>M&gt;60</v>
      </c>
      <c r="J273" s="9" t="str">
        <f>IF(M273&lt;&gt;"","Y","")</f>
        <v>Y</v>
      </c>
      <c r="K273" s="9" t="str">
        <f>IF(D273="","",IF(OR(ISNA(VLOOKUP(C273,T3Male,2,FALSE))=FALSE,ISNA(VLOOKUP(C273,T3Fem,2,FALSE))=FALSE),"Top 3",IF(AND(F273="M",D273&gt;=70),"M&gt;70",IF(AND(F273="M",D273&gt;=40),"M&gt;"&amp;ROUNDDOWN(D273/10,0)*10,""))))</f>
        <v>M&gt;60</v>
      </c>
      <c r="L273" s="9" t="str">
        <f>IF(D273="","",IF(OR(ISNA(VLOOKUP(C273,T3Male,2,FALSE))=FALSE,ISNA(VLOOKUP(C273,T3Fem,2,FALSE))=FALSE),"Top 3",IF(AND(F273="F",D273&gt;=65),"F&gt;65",IF(AND(F273="F",D273&gt;=55),"F&gt;55",IF(AND(F273="F",D273&gt;=45),"F&gt;45",IF(AND(F273="F",D273&gt;=35),"F&gt;35",""))))))</f>
        <v/>
      </c>
      <c r="M273" s="9">
        <f>IF(ISNA(VLOOKUP(G273,'[1]TIME KEEPING'!$C$1:$E$65536,3,FALSE))=FALSE,VLOOKUP(G273,'[1]TIME KEEPING'!$C$1:$E$65536,3,FALSE),"")</f>
        <v>272</v>
      </c>
      <c r="N273" s="10">
        <f>IF(ISNA(VLOOKUP(G273,'[1]TIME KEEPING'!$C$1:$E$65536,2,FALSE))=FALSE,VLOOKUP(G273,'[1]TIME KEEPING'!$C$1:$E$65536,2,FALSE),TIMEVALUE("11:59:59"))</f>
        <v>3.7865162037037034E-2</v>
      </c>
    </row>
    <row r="274" spans="1:14" ht="15" x14ac:dyDescent="0.25">
      <c r="A274" t="s">
        <v>314</v>
      </c>
      <c r="B274" t="s">
        <v>19</v>
      </c>
      <c r="C274" s="7" t="str">
        <f>B274&amp;" "&amp;A274</f>
        <v>Richard Miles</v>
      </c>
      <c r="D274">
        <v>64</v>
      </c>
      <c r="E274" t="s">
        <v>206</v>
      </c>
      <c r="F274" t="s">
        <v>17</v>
      </c>
      <c r="G274">
        <v>304</v>
      </c>
      <c r="H274" s="9"/>
      <c r="I274" s="9" t="str">
        <f>IF(K274&lt;&gt;"",K274,IF(L274&lt;&gt;"",L274,""))</f>
        <v>M&gt;60</v>
      </c>
      <c r="J274" s="9" t="str">
        <f>IF(M274&lt;&gt;"","Y","")</f>
        <v>Y</v>
      </c>
      <c r="K274" s="9" t="str">
        <f>IF(D274="","",IF(OR(ISNA(VLOOKUP(C274,T3Male,2,FALSE))=FALSE,ISNA(VLOOKUP(C274,T3Fem,2,FALSE))=FALSE),"Top 3",IF(AND(F274="M",D274&gt;=70),"M&gt;70",IF(AND(F274="M",D274&gt;=40),"M&gt;"&amp;ROUNDDOWN(D274/10,0)*10,""))))</f>
        <v>M&gt;60</v>
      </c>
      <c r="L274" s="9" t="str">
        <f>IF(D274="","",IF(OR(ISNA(VLOOKUP(C274,T3Male,2,FALSE))=FALSE,ISNA(VLOOKUP(C274,T3Fem,2,FALSE))=FALSE),"Top 3",IF(AND(F274="F",D274&gt;=65),"F&gt;65",IF(AND(F274="F",D274&gt;=55),"F&gt;55",IF(AND(F274="F",D274&gt;=45),"F&gt;45",IF(AND(F274="F",D274&gt;=35),"F&gt;35",""))))))</f>
        <v/>
      </c>
      <c r="M274" s="9">
        <f>IF(ISNA(VLOOKUP(G274,'[1]TIME KEEPING'!$C$1:$E$65536,3,FALSE))=FALSE,VLOOKUP(G274,'[1]TIME KEEPING'!$C$1:$E$65536,3,FALSE),"")</f>
        <v>273</v>
      </c>
      <c r="N274" s="10">
        <f>IF(ISNA(VLOOKUP(G274,'[1]TIME KEEPING'!$C$1:$E$65536,2,FALSE))=FALSE,VLOOKUP(G274,'[1]TIME KEEPING'!$C$1:$E$65536,2,FALSE),TIMEVALUE("11:59:59"))</f>
        <v>3.7912037037037036E-2</v>
      </c>
    </row>
    <row r="275" spans="1:14" ht="15" x14ac:dyDescent="0.25">
      <c r="A275" t="s">
        <v>77</v>
      </c>
      <c r="B275" t="s">
        <v>19</v>
      </c>
      <c r="C275" s="7" t="str">
        <f>B275&amp;" "&amp;A275</f>
        <v>Richard Macleod</v>
      </c>
      <c r="D275">
        <v>54</v>
      </c>
      <c r="E275" t="s">
        <v>76</v>
      </c>
      <c r="F275" t="s">
        <v>17</v>
      </c>
      <c r="G275">
        <v>128</v>
      </c>
      <c r="H275" s="9"/>
      <c r="I275" s="9" t="str">
        <f>IF(K275&lt;&gt;"",K275,IF(L275&lt;&gt;"",L275,""))</f>
        <v>M&gt;50</v>
      </c>
      <c r="J275" s="9" t="str">
        <f>IF(M275&lt;&gt;"","Y","")</f>
        <v>Y</v>
      </c>
      <c r="K275" s="9" t="str">
        <f>IF(D275="","",IF(OR(ISNA(VLOOKUP(C275,T3Male,2,FALSE))=FALSE,ISNA(VLOOKUP(C275,T3Fem,2,FALSE))=FALSE),"Top 3",IF(AND(F275="M",D275&gt;=70),"M&gt;70",IF(AND(F275="M",D275&gt;=40),"M&gt;"&amp;ROUNDDOWN(D275/10,0)*10,""))))</f>
        <v>M&gt;50</v>
      </c>
      <c r="L275" s="9" t="str">
        <f>IF(D275="","",IF(OR(ISNA(VLOOKUP(C275,T3Male,2,FALSE))=FALSE,ISNA(VLOOKUP(C275,T3Fem,2,FALSE))=FALSE),"Top 3",IF(AND(F275="F",D275&gt;=65),"F&gt;65",IF(AND(F275="F",D275&gt;=55),"F&gt;55",IF(AND(F275="F",D275&gt;=45),"F&gt;45",IF(AND(F275="F",D275&gt;=35),"F&gt;35",""))))))</f>
        <v/>
      </c>
      <c r="M275" s="9">
        <f>IF(ISNA(VLOOKUP(G275,'[1]TIME KEEPING'!$C$1:$E$65536,3,FALSE))=FALSE,VLOOKUP(G275,'[1]TIME KEEPING'!$C$1:$E$65536,3,FALSE),"")</f>
        <v>274</v>
      </c>
      <c r="N275" s="10">
        <f>IF(ISNA(VLOOKUP(G275,'[1]TIME KEEPING'!$C$1:$E$65536,2,FALSE))=FALSE,VLOOKUP(G275,'[1]TIME KEEPING'!$C$1:$E$65536,2,FALSE),TIMEVALUE("11:59:59"))</f>
        <v>3.7924305555555551E-2</v>
      </c>
    </row>
    <row r="276" spans="1:14" ht="15" x14ac:dyDescent="0.25">
      <c r="A276" t="s">
        <v>160</v>
      </c>
      <c r="B276" t="s">
        <v>441</v>
      </c>
      <c r="C276" s="7" t="str">
        <f>B276&amp;" "&amp;A276</f>
        <v>Fiona Headley</v>
      </c>
      <c r="D276">
        <v>51</v>
      </c>
      <c r="E276" t="s">
        <v>156</v>
      </c>
      <c r="F276" t="s">
        <v>231</v>
      </c>
      <c r="G276">
        <v>543</v>
      </c>
      <c r="H276" s="9"/>
      <c r="I276" s="9" t="str">
        <f>IF(K276&lt;&gt;"",K276,IF(L276&lt;&gt;"",L276,""))</f>
        <v>F&gt;45</v>
      </c>
      <c r="J276" s="9" t="str">
        <f>IF(M276&lt;&gt;"","Y","")</f>
        <v>Y</v>
      </c>
      <c r="K276" s="9" t="str">
        <f>IF(D276="","",IF(OR(ISNA(VLOOKUP(C276,T3Male,2,FALSE))=FALSE,ISNA(VLOOKUP(C276,T3Fem,2,FALSE))=FALSE),"Top 3",IF(AND(F276="M",D276&gt;=70),"M&gt;70",IF(AND(F276="M",D276&gt;=40),"M&gt;"&amp;ROUNDDOWN(D276/10,0)*10,""))))</f>
        <v/>
      </c>
      <c r="L276" s="9" t="str">
        <f>IF(D276="","",IF(OR(ISNA(VLOOKUP(C276,T3Male,2,FALSE))=FALSE,ISNA(VLOOKUP(C276,T3Fem,2,FALSE))=FALSE),"Top 3",IF(AND(F276="F",D276&gt;=65),"F&gt;65",IF(AND(F276="F",D276&gt;=55),"F&gt;55",IF(AND(F276="F",D276&gt;=45),"F&gt;45",IF(AND(F276="F",D276&gt;=35),"F&gt;35",""))))))</f>
        <v>F&gt;45</v>
      </c>
      <c r="M276" s="9">
        <f>IF(ISNA(VLOOKUP(G276,'[1]TIME KEEPING'!$C$1:$E$65536,3,FALSE))=FALSE,VLOOKUP(G276,'[1]TIME KEEPING'!$C$1:$E$65536,3,FALSE),"")</f>
        <v>275</v>
      </c>
      <c r="N276" s="10">
        <f>IF(ISNA(VLOOKUP(G276,'[1]TIME KEEPING'!$C$1:$E$65536,2,FALSE))=FALSE,VLOOKUP(G276,'[1]TIME KEEPING'!$C$1:$E$65536,2,FALSE),TIMEVALUE("11:59:59"))</f>
        <v>3.7939236111111115E-2</v>
      </c>
    </row>
    <row r="277" spans="1:14" ht="15" x14ac:dyDescent="0.25">
      <c r="A277" t="s">
        <v>93</v>
      </c>
      <c r="B277" t="s">
        <v>451</v>
      </c>
      <c r="C277" s="7" t="str">
        <f>B277&amp;" "&amp;A277</f>
        <v>Karen Harper</v>
      </c>
      <c r="D277">
        <v>50</v>
      </c>
      <c r="E277" t="s">
        <v>90</v>
      </c>
      <c r="F277" t="s">
        <v>231</v>
      </c>
      <c r="G277">
        <v>522</v>
      </c>
      <c r="H277" s="9"/>
      <c r="I277" s="9" t="str">
        <f>IF(K277&lt;&gt;"",K277,IF(L277&lt;&gt;"",L277,""))</f>
        <v>F&gt;45</v>
      </c>
      <c r="J277" s="9" t="str">
        <f>IF(M277&lt;&gt;"","Y","")</f>
        <v>Y</v>
      </c>
      <c r="K277" s="9" t="str">
        <f>IF(D277="","",IF(OR(ISNA(VLOOKUP(C277,T3Male,2,FALSE))=FALSE,ISNA(VLOOKUP(C277,T3Fem,2,FALSE))=FALSE),"Top 3",IF(AND(F277="M",D277&gt;=70),"M&gt;70",IF(AND(F277="M",D277&gt;=40),"M&gt;"&amp;ROUNDDOWN(D277/10,0)*10,""))))</f>
        <v/>
      </c>
      <c r="L277" s="9" t="str">
        <f>IF(D277="","",IF(OR(ISNA(VLOOKUP(C277,T3Male,2,FALSE))=FALSE,ISNA(VLOOKUP(C277,T3Fem,2,FALSE))=FALSE),"Top 3",IF(AND(F277="F",D277&gt;=65),"F&gt;65",IF(AND(F277="F",D277&gt;=55),"F&gt;55",IF(AND(F277="F",D277&gt;=45),"F&gt;45",IF(AND(F277="F",D277&gt;=35),"F&gt;35",""))))))</f>
        <v>F&gt;45</v>
      </c>
      <c r="M277" s="9">
        <f>IF(ISNA(VLOOKUP(G277,'[1]TIME KEEPING'!$C$1:$E$65536,3,FALSE))=FALSE,VLOOKUP(G277,'[1]TIME KEEPING'!$C$1:$E$65536,3,FALSE),"")</f>
        <v>276</v>
      </c>
      <c r="N277" s="10">
        <f>IF(ISNA(VLOOKUP(G277,'[1]TIME KEEPING'!$C$1:$E$65536,2,FALSE))=FALSE,VLOOKUP(G277,'[1]TIME KEEPING'!$C$1:$E$65536,2,FALSE),TIMEVALUE("11:59:59"))</f>
        <v>3.7954398148148147E-2</v>
      </c>
    </row>
    <row r="278" spans="1:14" ht="15" x14ac:dyDescent="0.25">
      <c r="A278" t="s">
        <v>176</v>
      </c>
      <c r="B278" t="s">
        <v>625</v>
      </c>
      <c r="C278" s="7" t="str">
        <f>B278&amp;" "&amp;A278</f>
        <v>Claire Johnson</v>
      </c>
      <c r="D278">
        <v>34</v>
      </c>
      <c r="E278" t="s">
        <v>412</v>
      </c>
      <c r="F278" t="s">
        <v>231</v>
      </c>
      <c r="G278">
        <v>715</v>
      </c>
      <c r="H278" s="9"/>
      <c r="I278" s="9" t="str">
        <f>IF(K278&lt;&gt;"",K278,IF(L278&lt;&gt;"",L278,""))</f>
        <v/>
      </c>
      <c r="J278" s="9" t="str">
        <f>IF(M278&lt;&gt;"","Y","")</f>
        <v>Y</v>
      </c>
      <c r="K278" s="9" t="str">
        <f>IF(D278="","",IF(OR(ISNA(VLOOKUP(C278,T3Male,2,FALSE))=FALSE,ISNA(VLOOKUP(C278,T3Fem,2,FALSE))=FALSE),"Top 3",IF(AND(F278="M",D278&gt;=70),"M&gt;70",IF(AND(F278="M",D278&gt;=40),"M&gt;"&amp;ROUNDDOWN(D278/10,0)*10,""))))</f>
        <v/>
      </c>
      <c r="L278" s="9" t="str">
        <f>IF(D278="","",IF(OR(ISNA(VLOOKUP(C278,T3Male,2,FALSE))=FALSE,ISNA(VLOOKUP(C278,T3Fem,2,FALSE))=FALSE),"Top 3",IF(AND(F278="F",D278&gt;=65),"F&gt;65",IF(AND(F278="F",D278&gt;=55),"F&gt;55",IF(AND(F278="F",D278&gt;=45),"F&gt;45",IF(AND(F278="F",D278&gt;=35),"F&gt;35",""))))))</f>
        <v/>
      </c>
      <c r="M278" s="9">
        <f>IF(ISNA(VLOOKUP(G278,'[1]TIME KEEPING'!$C$1:$E$65536,3,FALSE))=FALSE,VLOOKUP(G278,'[1]TIME KEEPING'!$C$1:$E$65536,3,FALSE),"")</f>
        <v>277</v>
      </c>
      <c r="N278" s="10">
        <f>IF(ISNA(VLOOKUP(G278,'[1]TIME KEEPING'!$C$1:$E$65536,2,FALSE))=FALSE,VLOOKUP(G278,'[1]TIME KEEPING'!$C$1:$E$65536,2,FALSE),TIMEVALUE("11:59:59"))</f>
        <v>3.8142939814814814E-2</v>
      </c>
    </row>
    <row r="279" spans="1:14" ht="15" x14ac:dyDescent="0.25">
      <c r="A279" t="s">
        <v>581</v>
      </c>
      <c r="B279" t="s">
        <v>582</v>
      </c>
      <c r="C279" s="7" t="str">
        <f>B279&amp;" "&amp;A279</f>
        <v>Kirsty Naylor</v>
      </c>
      <c r="D279">
        <v>31</v>
      </c>
      <c r="E279" t="s">
        <v>206</v>
      </c>
      <c r="F279" t="s">
        <v>231</v>
      </c>
      <c r="G279">
        <v>644</v>
      </c>
      <c r="H279" s="9"/>
      <c r="I279" s="9" t="str">
        <f>IF(K279&lt;&gt;"",K279,IF(L279&lt;&gt;"",L279,""))</f>
        <v/>
      </c>
      <c r="J279" s="9" t="str">
        <f>IF(M279&lt;&gt;"","Y","")</f>
        <v>Y</v>
      </c>
      <c r="K279" s="9" t="str">
        <f>IF(D279="","",IF(OR(ISNA(VLOOKUP(C279,T3Male,2,FALSE))=FALSE,ISNA(VLOOKUP(C279,T3Fem,2,FALSE))=FALSE),"Top 3",IF(AND(F279="M",D279&gt;=70),"M&gt;70",IF(AND(F279="M",D279&gt;=40),"M&gt;"&amp;ROUNDDOWN(D279/10,0)*10,""))))</f>
        <v/>
      </c>
      <c r="L279" s="9" t="str">
        <f>IF(D279="","",IF(OR(ISNA(VLOOKUP(C279,T3Male,2,FALSE))=FALSE,ISNA(VLOOKUP(C279,T3Fem,2,FALSE))=FALSE),"Top 3",IF(AND(F279="F",D279&gt;=65),"F&gt;65",IF(AND(F279="F",D279&gt;=55),"F&gt;55",IF(AND(F279="F",D279&gt;=45),"F&gt;45",IF(AND(F279="F",D279&gt;=35),"F&gt;35",""))))))</f>
        <v/>
      </c>
      <c r="M279" s="9">
        <f>IF(ISNA(VLOOKUP(G279,'[1]TIME KEEPING'!$C$1:$E$65536,3,FALSE))=FALSE,VLOOKUP(G279,'[1]TIME KEEPING'!$C$1:$E$65536,3,FALSE),"")</f>
        <v>278</v>
      </c>
      <c r="N279" s="10">
        <f>IF(ISNA(VLOOKUP(G279,'[1]TIME KEEPING'!$C$1:$E$65536,2,FALSE))=FALSE,VLOOKUP(G279,'[1]TIME KEEPING'!$C$1:$E$65536,2,FALSE),TIMEVALUE("11:59:59"))</f>
        <v>3.8147222222222228E-2</v>
      </c>
    </row>
    <row r="280" spans="1:14" ht="15" x14ac:dyDescent="0.25">
      <c r="A280" t="s">
        <v>302</v>
      </c>
      <c r="B280" t="s">
        <v>43</v>
      </c>
      <c r="C280" s="7" t="str">
        <f>B280&amp;" "&amp;A280</f>
        <v>Andrew Lupton</v>
      </c>
      <c r="D280">
        <v>40</v>
      </c>
      <c r="E280" t="s">
        <v>206</v>
      </c>
      <c r="F280" t="s">
        <v>17</v>
      </c>
      <c r="G280">
        <v>294</v>
      </c>
      <c r="H280" s="9"/>
      <c r="I280" s="9" t="str">
        <f>IF(K280&lt;&gt;"",K280,IF(L280&lt;&gt;"",L280,""))</f>
        <v>M&gt;40</v>
      </c>
      <c r="J280" s="9" t="str">
        <f>IF(M280&lt;&gt;"","Y","")</f>
        <v>Y</v>
      </c>
      <c r="K280" s="9" t="str">
        <f>IF(D280="","",IF(OR(ISNA(VLOOKUP(C280,T3Male,2,FALSE))=FALSE,ISNA(VLOOKUP(C280,T3Fem,2,FALSE))=FALSE),"Top 3",IF(AND(F280="M",D280&gt;=70),"M&gt;70",IF(AND(F280="M",D280&gt;=40),"M&gt;"&amp;ROUNDDOWN(D280/10,0)*10,""))))</f>
        <v>M&gt;40</v>
      </c>
      <c r="L280" s="9" t="str">
        <f>IF(D280="","",IF(OR(ISNA(VLOOKUP(C280,T3Male,2,FALSE))=FALSE,ISNA(VLOOKUP(C280,T3Fem,2,FALSE))=FALSE),"Top 3",IF(AND(F280="F",D280&gt;=65),"F&gt;65",IF(AND(F280="F",D280&gt;=55),"F&gt;55",IF(AND(F280="F",D280&gt;=45),"F&gt;45",IF(AND(F280="F",D280&gt;=35),"F&gt;35",""))))))</f>
        <v/>
      </c>
      <c r="M280" s="9">
        <f>IF(ISNA(VLOOKUP(G280,'[1]TIME KEEPING'!$C$1:$E$65536,3,FALSE))=FALSE,VLOOKUP(G280,'[1]TIME KEEPING'!$C$1:$E$65536,3,FALSE),"")</f>
        <v>279</v>
      </c>
      <c r="N280" s="10">
        <f>IF(ISNA(VLOOKUP(G280,'[1]TIME KEEPING'!$C$1:$E$65536,2,FALSE))=FALSE,VLOOKUP(G280,'[1]TIME KEEPING'!$C$1:$E$65536,2,FALSE),TIMEVALUE("11:59:59"))</f>
        <v>3.8218981481481486E-2</v>
      </c>
    </row>
    <row r="281" spans="1:14" ht="15" x14ac:dyDescent="0.25">
      <c r="A281" t="s">
        <v>586</v>
      </c>
      <c r="B281" t="s">
        <v>587</v>
      </c>
      <c r="C281" s="7" t="str">
        <f>B281&amp;" "&amp;A281</f>
        <v>Ana Polujan</v>
      </c>
      <c r="D281">
        <v>27</v>
      </c>
      <c r="E281" t="s">
        <v>206</v>
      </c>
      <c r="F281" t="s">
        <v>231</v>
      </c>
      <c r="G281">
        <v>649</v>
      </c>
      <c r="H281" s="9"/>
      <c r="I281" s="9" t="str">
        <f>IF(K281&lt;&gt;"",K281,IF(L281&lt;&gt;"",L281,""))</f>
        <v/>
      </c>
      <c r="J281" s="9" t="str">
        <f>IF(M281&lt;&gt;"","Y","")</f>
        <v>Y</v>
      </c>
      <c r="K281" s="9" t="str">
        <f>IF(D281="","",IF(OR(ISNA(VLOOKUP(C281,T3Male,2,FALSE))=FALSE,ISNA(VLOOKUP(C281,T3Fem,2,FALSE))=FALSE),"Top 3",IF(AND(F281="M",D281&gt;=70),"M&gt;70",IF(AND(F281="M",D281&gt;=40),"M&gt;"&amp;ROUNDDOWN(D281/10,0)*10,""))))</f>
        <v/>
      </c>
      <c r="L281" s="9" t="str">
        <f>IF(D281="","",IF(OR(ISNA(VLOOKUP(C281,T3Male,2,FALSE))=FALSE,ISNA(VLOOKUP(C281,T3Fem,2,FALSE))=FALSE),"Top 3",IF(AND(F281="F",D281&gt;=65),"F&gt;65",IF(AND(F281="F",D281&gt;=55),"F&gt;55",IF(AND(F281="F",D281&gt;=45),"F&gt;45",IF(AND(F281="F",D281&gt;=35),"F&gt;35",""))))))</f>
        <v/>
      </c>
      <c r="M281" s="9">
        <f>IF(ISNA(VLOOKUP(G281,'[1]TIME KEEPING'!$C$1:$E$65536,3,FALSE))=FALSE,VLOOKUP(G281,'[1]TIME KEEPING'!$C$1:$E$65536,3,FALSE),"")</f>
        <v>280</v>
      </c>
      <c r="N281" s="10">
        <f>IF(ISNA(VLOOKUP(G281,'[1]TIME KEEPING'!$C$1:$E$65536,2,FALSE))=FALSE,VLOOKUP(G281,'[1]TIME KEEPING'!$C$1:$E$65536,2,FALSE),TIMEVALUE("11:59:59"))</f>
        <v>3.8236111111111117E-2</v>
      </c>
    </row>
    <row r="282" spans="1:14" ht="15" x14ac:dyDescent="0.25">
      <c r="A282" t="s">
        <v>92</v>
      </c>
      <c r="B282" t="s">
        <v>306</v>
      </c>
      <c r="C282" s="7" t="str">
        <f>B282&amp;" "&amp;A282</f>
        <v>Mat Martin</v>
      </c>
      <c r="D282">
        <v>22</v>
      </c>
      <c r="E282" t="s">
        <v>206</v>
      </c>
      <c r="F282" t="s">
        <v>17</v>
      </c>
      <c r="G282">
        <v>299</v>
      </c>
      <c r="H282" s="9"/>
      <c r="I282" s="9" t="str">
        <f>IF(K282&lt;&gt;"",K282,IF(L282&lt;&gt;"",L282,""))</f>
        <v/>
      </c>
      <c r="J282" s="9" t="str">
        <f>IF(M282&lt;&gt;"","Y","")</f>
        <v>Y</v>
      </c>
      <c r="K282" s="9" t="str">
        <f>IF(D282="","",IF(OR(ISNA(VLOOKUP(C282,T3Male,2,FALSE))=FALSE,ISNA(VLOOKUP(C282,T3Fem,2,FALSE))=FALSE),"Top 3",IF(AND(F282="M",D282&gt;=70),"M&gt;70",IF(AND(F282="M",D282&gt;=40),"M&gt;"&amp;ROUNDDOWN(D282/10,0)*10,""))))</f>
        <v/>
      </c>
      <c r="L282" s="9" t="str">
        <f>IF(D282="","",IF(OR(ISNA(VLOOKUP(C282,T3Male,2,FALSE))=FALSE,ISNA(VLOOKUP(C282,T3Fem,2,FALSE))=FALSE),"Top 3",IF(AND(F282="F",D282&gt;=65),"F&gt;65",IF(AND(F282="F",D282&gt;=55),"F&gt;55",IF(AND(F282="F",D282&gt;=45),"F&gt;45",IF(AND(F282="F",D282&gt;=35),"F&gt;35",""))))))</f>
        <v/>
      </c>
      <c r="M282" s="9">
        <f>IF(ISNA(VLOOKUP(G282,'[1]TIME KEEPING'!$C$1:$E$65536,3,FALSE))=FALSE,VLOOKUP(G282,'[1]TIME KEEPING'!$C$1:$E$65536,3,FALSE),"")</f>
        <v>281</v>
      </c>
      <c r="N282" s="10">
        <f>IF(ISNA(VLOOKUP(G282,'[1]TIME KEEPING'!$C$1:$E$65536,2,FALSE))=FALSE,VLOOKUP(G282,'[1]TIME KEEPING'!$C$1:$E$65536,2,FALSE),TIMEVALUE("11:59:59"))</f>
        <v>3.8264236111111107E-2</v>
      </c>
    </row>
    <row r="283" spans="1:14" ht="15" x14ac:dyDescent="0.25">
      <c r="A283" t="s">
        <v>609</v>
      </c>
      <c r="B283" t="s">
        <v>610</v>
      </c>
      <c r="C283" s="7" t="str">
        <f>B283&amp;" "&amp;A283</f>
        <v>Vivienne Swithenbank</v>
      </c>
      <c r="D283">
        <v>57</v>
      </c>
      <c r="E283" t="s">
        <v>206</v>
      </c>
      <c r="F283" t="s">
        <v>231</v>
      </c>
      <c r="G283">
        <v>680</v>
      </c>
      <c r="H283" s="9"/>
      <c r="I283" s="9" t="str">
        <f>IF(K283&lt;&gt;"",K283,IF(L283&lt;&gt;"",L283,""))</f>
        <v>F&gt;55</v>
      </c>
      <c r="J283" s="9" t="str">
        <f>IF(M283&lt;&gt;"","Y","")</f>
        <v>Y</v>
      </c>
      <c r="K283" s="9" t="str">
        <f>IF(D283="","",IF(OR(ISNA(VLOOKUP(C283,T3Male,2,FALSE))=FALSE,ISNA(VLOOKUP(C283,T3Fem,2,FALSE))=FALSE),"Top 3",IF(AND(F283="M",D283&gt;=70),"M&gt;70",IF(AND(F283="M",D283&gt;=40),"M&gt;"&amp;ROUNDDOWN(D283/10,0)*10,""))))</f>
        <v/>
      </c>
      <c r="L283" s="9" t="str">
        <f>IF(D283="","",IF(OR(ISNA(VLOOKUP(C283,T3Male,2,FALSE))=FALSE,ISNA(VLOOKUP(C283,T3Fem,2,FALSE))=FALSE),"Top 3",IF(AND(F283="F",D283&gt;=65),"F&gt;65",IF(AND(F283="F",D283&gt;=55),"F&gt;55",IF(AND(F283="F",D283&gt;=45),"F&gt;45",IF(AND(F283="F",D283&gt;=35),"F&gt;35",""))))))</f>
        <v>F&gt;55</v>
      </c>
      <c r="M283" s="9">
        <f>IF(ISNA(VLOOKUP(G283,'[1]TIME KEEPING'!$C$1:$E$65536,3,FALSE))=FALSE,VLOOKUP(G283,'[1]TIME KEEPING'!$C$1:$E$65536,3,FALSE),"")</f>
        <v>282</v>
      </c>
      <c r="N283" s="10">
        <f>IF(ISNA(VLOOKUP(G283,'[1]TIME KEEPING'!$C$1:$E$65536,2,FALSE))=FALSE,VLOOKUP(G283,'[1]TIME KEEPING'!$C$1:$E$65536,2,FALSE),TIMEVALUE("11:59:59"))</f>
        <v>3.8300925925925926E-2</v>
      </c>
    </row>
    <row r="284" spans="1:14" ht="15" x14ac:dyDescent="0.25">
      <c r="A284" t="s">
        <v>288</v>
      </c>
      <c r="B284" t="s">
        <v>289</v>
      </c>
      <c r="C284" s="7" t="str">
        <f>B284&amp;" "&amp;A284</f>
        <v>Mick  Kershaw</v>
      </c>
      <c r="D284">
        <v>53</v>
      </c>
      <c r="E284" t="s">
        <v>206</v>
      </c>
      <c r="F284" t="s">
        <v>17</v>
      </c>
      <c r="G284">
        <v>283</v>
      </c>
      <c r="H284" s="9"/>
      <c r="I284" s="9" t="str">
        <f>IF(K284&lt;&gt;"",K284,IF(L284&lt;&gt;"",L284,""))</f>
        <v>M&gt;50</v>
      </c>
      <c r="J284" s="9" t="str">
        <f>IF(M284&lt;&gt;"","Y","")</f>
        <v>Y</v>
      </c>
      <c r="K284" s="9" t="str">
        <f>IF(D284="","",IF(OR(ISNA(VLOOKUP(C284,T3Male,2,FALSE))=FALSE,ISNA(VLOOKUP(C284,T3Fem,2,FALSE))=FALSE),"Top 3",IF(AND(F284="M",D284&gt;=70),"M&gt;70",IF(AND(F284="M",D284&gt;=40),"M&gt;"&amp;ROUNDDOWN(D284/10,0)*10,""))))</f>
        <v>M&gt;50</v>
      </c>
      <c r="L284" s="9" t="str">
        <f>IF(D284="","",IF(OR(ISNA(VLOOKUP(C284,T3Male,2,FALSE))=FALSE,ISNA(VLOOKUP(C284,T3Fem,2,FALSE))=FALSE),"Top 3",IF(AND(F284="F",D284&gt;=65),"F&gt;65",IF(AND(F284="F",D284&gt;=55),"F&gt;55",IF(AND(F284="F",D284&gt;=45),"F&gt;45",IF(AND(F284="F",D284&gt;=35),"F&gt;35",""))))))</f>
        <v/>
      </c>
      <c r="M284" s="9">
        <f>IF(ISNA(VLOOKUP(G284,'[1]TIME KEEPING'!$C$1:$E$65536,3,FALSE))=FALSE,VLOOKUP(G284,'[1]TIME KEEPING'!$C$1:$E$65536,3,FALSE),"")</f>
        <v>283</v>
      </c>
      <c r="N284" s="10">
        <f>IF(ISNA(VLOOKUP(G284,'[1]TIME KEEPING'!$C$1:$E$65536,2,FALSE))=FALSE,VLOOKUP(G284,'[1]TIME KEEPING'!$C$1:$E$65536,2,FALSE),TIMEVALUE("11:59:59"))</f>
        <v>3.8322453703703706E-2</v>
      </c>
    </row>
    <row r="285" spans="1:14" ht="15" x14ac:dyDescent="0.25">
      <c r="A285" t="s">
        <v>141</v>
      </c>
      <c r="B285" t="s">
        <v>92</v>
      </c>
      <c r="C285" s="7" t="str">
        <f>B285&amp;" "&amp;A285</f>
        <v>Martin Smith</v>
      </c>
      <c r="D285">
        <v>49</v>
      </c>
      <c r="E285" t="s">
        <v>206</v>
      </c>
      <c r="F285" t="s">
        <v>17</v>
      </c>
      <c r="G285">
        <v>348</v>
      </c>
      <c r="H285" s="9"/>
      <c r="I285" s="9" t="str">
        <f>IF(K285&lt;&gt;"",K285,IF(L285&lt;&gt;"",L285,""))</f>
        <v>M&gt;40</v>
      </c>
      <c r="J285" s="9" t="str">
        <f>IF(M285&lt;&gt;"","Y","")</f>
        <v>Y</v>
      </c>
      <c r="K285" s="9" t="str">
        <f>IF(D285="","",IF(OR(ISNA(VLOOKUP(C285,T3Male,2,FALSE))=FALSE,ISNA(VLOOKUP(C285,T3Fem,2,FALSE))=FALSE),"Top 3",IF(AND(F285="M",D285&gt;=70),"M&gt;70",IF(AND(F285="M",D285&gt;=40),"M&gt;"&amp;ROUNDDOWN(D285/10,0)*10,""))))</f>
        <v>M&gt;40</v>
      </c>
      <c r="L285" s="9" t="str">
        <f>IF(D285="","",IF(OR(ISNA(VLOOKUP(C285,T3Male,2,FALSE))=FALSE,ISNA(VLOOKUP(C285,T3Fem,2,FALSE))=FALSE),"Top 3",IF(AND(F285="F",D285&gt;=65),"F&gt;65",IF(AND(F285="F",D285&gt;=55),"F&gt;55",IF(AND(F285="F",D285&gt;=45),"F&gt;45",IF(AND(F285="F",D285&gt;=35),"F&gt;35",""))))))</f>
        <v/>
      </c>
      <c r="M285" s="9">
        <f>IF(ISNA(VLOOKUP(G285,'[1]TIME KEEPING'!$C$1:$E$65536,3,FALSE))=FALSE,VLOOKUP(G285,'[1]TIME KEEPING'!$C$1:$E$65536,3,FALSE),"")</f>
        <v>284</v>
      </c>
      <c r="N285" s="10">
        <f>IF(ISNA(VLOOKUP(G285,'[1]TIME KEEPING'!$C$1:$E$65536,2,FALSE))=FALSE,VLOOKUP(G285,'[1]TIME KEEPING'!$C$1:$E$65536,2,FALSE),TIMEVALUE("11:59:59"))</f>
        <v>3.8388078703703706E-2</v>
      </c>
    </row>
    <row r="286" spans="1:14" ht="15" x14ac:dyDescent="0.25">
      <c r="A286" t="s">
        <v>507</v>
      </c>
      <c r="B286" t="s">
        <v>508</v>
      </c>
      <c r="C286" s="7" t="str">
        <f>B286&amp;" "&amp;A286</f>
        <v>Lynne Ackroyd</v>
      </c>
      <c r="D286">
        <v>56</v>
      </c>
      <c r="E286" t="s">
        <v>206</v>
      </c>
      <c r="F286" t="s">
        <v>231</v>
      </c>
      <c r="G286">
        <v>571</v>
      </c>
      <c r="H286" s="9"/>
      <c r="I286" s="9" t="str">
        <f>IF(K286&lt;&gt;"",K286,IF(L286&lt;&gt;"",L286,""))</f>
        <v>F&gt;55</v>
      </c>
      <c r="J286" s="9" t="str">
        <f>IF(M286&lt;&gt;"","Y","")</f>
        <v>Y</v>
      </c>
      <c r="K286" s="9" t="str">
        <f>IF(D286="","",IF(OR(ISNA(VLOOKUP(C286,T3Male,2,FALSE))=FALSE,ISNA(VLOOKUP(C286,T3Fem,2,FALSE))=FALSE),"Top 3",IF(AND(F286="M",D286&gt;=70),"M&gt;70",IF(AND(F286="M",D286&gt;=40),"M&gt;"&amp;ROUNDDOWN(D286/10,0)*10,""))))</f>
        <v/>
      </c>
      <c r="L286" s="9" t="str">
        <f>IF(D286="","",IF(OR(ISNA(VLOOKUP(C286,T3Male,2,FALSE))=FALSE,ISNA(VLOOKUP(C286,T3Fem,2,FALSE))=FALSE),"Top 3",IF(AND(F286="F",D286&gt;=65),"F&gt;65",IF(AND(F286="F",D286&gt;=55),"F&gt;55",IF(AND(F286="F",D286&gt;=45),"F&gt;45",IF(AND(F286="F",D286&gt;=35),"F&gt;35",""))))))</f>
        <v>F&gt;55</v>
      </c>
      <c r="M286" s="9">
        <f>IF(ISNA(VLOOKUP(G286,'[1]TIME KEEPING'!$C$1:$E$65536,3,FALSE))=FALSE,VLOOKUP(G286,'[1]TIME KEEPING'!$C$1:$E$65536,3,FALSE),"")</f>
        <v>285</v>
      </c>
      <c r="N286" s="10">
        <f>IF(ISNA(VLOOKUP(G286,'[1]TIME KEEPING'!$C$1:$E$65536,2,FALSE))=FALSE,VLOOKUP(G286,'[1]TIME KEEPING'!$C$1:$E$65536,2,FALSE),TIMEVALUE("11:59:59"))</f>
        <v>3.8394444444444446E-2</v>
      </c>
    </row>
    <row r="287" spans="1:14" ht="15" x14ac:dyDescent="0.25">
      <c r="A287" t="s">
        <v>612</v>
      </c>
      <c r="B287" t="s">
        <v>613</v>
      </c>
      <c r="C287" s="7" t="str">
        <f>B287&amp;" "&amp;A287</f>
        <v xml:space="preserve">Hannah  Thirkill </v>
      </c>
      <c r="D287">
        <v>20</v>
      </c>
      <c r="E287" t="s">
        <v>206</v>
      </c>
      <c r="F287" t="s">
        <v>231</v>
      </c>
      <c r="G287">
        <v>683</v>
      </c>
      <c r="H287" s="9"/>
      <c r="I287" s="9" t="str">
        <f>IF(K287&lt;&gt;"",K287,IF(L287&lt;&gt;"",L287,""))</f>
        <v/>
      </c>
      <c r="J287" s="9" t="str">
        <f>IF(M287&lt;&gt;"","Y","")</f>
        <v>Y</v>
      </c>
      <c r="K287" s="9" t="str">
        <f>IF(D287="","",IF(OR(ISNA(VLOOKUP(C287,T3Male,2,FALSE))=FALSE,ISNA(VLOOKUP(C287,T3Fem,2,FALSE))=FALSE),"Top 3",IF(AND(F287="M",D287&gt;=70),"M&gt;70",IF(AND(F287="M",D287&gt;=40),"M&gt;"&amp;ROUNDDOWN(D287/10,0)*10,""))))</f>
        <v/>
      </c>
      <c r="L287" s="9" t="str">
        <f>IF(D287="","",IF(OR(ISNA(VLOOKUP(C287,T3Male,2,FALSE))=FALSE,ISNA(VLOOKUP(C287,T3Fem,2,FALSE))=FALSE),"Top 3",IF(AND(F287="F",D287&gt;=65),"F&gt;65",IF(AND(F287="F",D287&gt;=55),"F&gt;55",IF(AND(F287="F",D287&gt;=45),"F&gt;45",IF(AND(F287="F",D287&gt;=35),"F&gt;35",""))))))</f>
        <v/>
      </c>
      <c r="M287" s="9">
        <f>IF(ISNA(VLOOKUP(G287,'[1]TIME KEEPING'!$C$1:$E$65536,3,FALSE))=FALSE,VLOOKUP(G287,'[1]TIME KEEPING'!$C$1:$E$65536,3,FALSE),"")</f>
        <v>286</v>
      </c>
      <c r="N287" s="10">
        <f>IF(ISNA(VLOOKUP(G287,'[1]TIME KEEPING'!$C$1:$E$65536,2,FALSE))=FALSE,VLOOKUP(G287,'[1]TIME KEEPING'!$C$1:$E$65536,2,FALSE),TIMEVALUE("11:59:59"))</f>
        <v>3.8417476851851852E-2</v>
      </c>
    </row>
    <row r="288" spans="1:14" ht="15" x14ac:dyDescent="0.25">
      <c r="A288" t="s">
        <v>541</v>
      </c>
      <c r="B288" t="s">
        <v>516</v>
      </c>
      <c r="C288" s="7" t="str">
        <f>B288&amp;" "&amp;A288</f>
        <v>Nicola Eades</v>
      </c>
      <c r="D288">
        <v>27</v>
      </c>
      <c r="E288" t="s">
        <v>206</v>
      </c>
      <c r="F288" t="s">
        <v>231</v>
      </c>
      <c r="G288">
        <v>601</v>
      </c>
      <c r="H288" s="9"/>
      <c r="I288" s="9" t="str">
        <f>IF(K288&lt;&gt;"",K288,IF(L288&lt;&gt;"",L288,""))</f>
        <v/>
      </c>
      <c r="J288" s="9" t="str">
        <f>IF(M288&lt;&gt;"","Y","")</f>
        <v>Y</v>
      </c>
      <c r="K288" s="9" t="str">
        <f>IF(D288="","",IF(OR(ISNA(VLOOKUP(C288,T3Male,2,FALSE))=FALSE,ISNA(VLOOKUP(C288,T3Fem,2,FALSE))=FALSE),"Top 3",IF(AND(F288="M",D288&gt;=70),"M&gt;70",IF(AND(F288="M",D288&gt;=40),"M&gt;"&amp;ROUNDDOWN(D288/10,0)*10,""))))</f>
        <v/>
      </c>
      <c r="L288" s="9" t="str">
        <f>IF(D288="","",IF(OR(ISNA(VLOOKUP(C288,T3Male,2,FALSE))=FALSE,ISNA(VLOOKUP(C288,T3Fem,2,FALSE))=FALSE),"Top 3",IF(AND(F288="F",D288&gt;=65),"F&gt;65",IF(AND(F288="F",D288&gt;=55),"F&gt;55",IF(AND(F288="F",D288&gt;=45),"F&gt;45",IF(AND(F288="F",D288&gt;=35),"F&gt;35",""))))))</f>
        <v/>
      </c>
      <c r="M288" s="9">
        <f>IF(ISNA(VLOOKUP(G288,'[1]TIME KEEPING'!$C$1:$E$65536,3,FALSE))=FALSE,VLOOKUP(G288,'[1]TIME KEEPING'!$C$1:$E$65536,3,FALSE),"")</f>
        <v>287</v>
      </c>
      <c r="N288" s="10">
        <f>IF(ISNA(VLOOKUP(G288,'[1]TIME KEEPING'!$C$1:$E$65536,2,FALSE))=FALSE,VLOOKUP(G288,'[1]TIME KEEPING'!$C$1:$E$65536,2,FALSE),TIMEVALUE("11:59:59"))</f>
        <v>3.8502777777777782E-2</v>
      </c>
    </row>
    <row r="289" spans="1:14" ht="15" x14ac:dyDescent="0.25">
      <c r="A289" t="s">
        <v>539</v>
      </c>
      <c r="B289" t="s">
        <v>540</v>
      </c>
      <c r="C289" s="7" t="str">
        <f>B289&amp;" "&amp;A289</f>
        <v>Jane Dowson</v>
      </c>
      <c r="D289">
        <v>43</v>
      </c>
      <c r="E289" t="s">
        <v>206</v>
      </c>
      <c r="F289" t="s">
        <v>231</v>
      </c>
      <c r="G289">
        <v>600</v>
      </c>
      <c r="H289" s="9"/>
      <c r="I289" s="9" t="str">
        <f>IF(K289&lt;&gt;"",K289,IF(L289&lt;&gt;"",L289,""))</f>
        <v>F&gt;35</v>
      </c>
      <c r="J289" s="9" t="str">
        <f>IF(M289&lt;&gt;"","Y","")</f>
        <v>Y</v>
      </c>
      <c r="K289" s="9" t="str">
        <f>IF(D289="","",IF(OR(ISNA(VLOOKUP(C289,T3Male,2,FALSE))=FALSE,ISNA(VLOOKUP(C289,T3Fem,2,FALSE))=FALSE),"Top 3",IF(AND(F289="M",D289&gt;=70),"M&gt;70",IF(AND(F289="M",D289&gt;=40),"M&gt;"&amp;ROUNDDOWN(D289/10,0)*10,""))))</f>
        <v/>
      </c>
      <c r="L289" s="9" t="str">
        <f>IF(D289="","",IF(OR(ISNA(VLOOKUP(C289,T3Male,2,FALSE))=FALSE,ISNA(VLOOKUP(C289,T3Fem,2,FALSE))=FALSE),"Top 3",IF(AND(F289="F",D289&gt;=65),"F&gt;65",IF(AND(F289="F",D289&gt;=55),"F&gt;55",IF(AND(F289="F",D289&gt;=45),"F&gt;45",IF(AND(F289="F",D289&gt;=35),"F&gt;35",""))))))</f>
        <v>F&gt;35</v>
      </c>
      <c r="M289" s="9">
        <f>IF(ISNA(VLOOKUP(G289,'[1]TIME KEEPING'!$C$1:$E$65536,3,FALSE))=FALSE,VLOOKUP(G289,'[1]TIME KEEPING'!$C$1:$E$65536,3,FALSE),"")</f>
        <v>288</v>
      </c>
      <c r="N289" s="10">
        <f>IF(ISNA(VLOOKUP(G289,'[1]TIME KEEPING'!$C$1:$E$65536,2,FALSE))=FALSE,VLOOKUP(G289,'[1]TIME KEEPING'!$C$1:$E$65536,2,FALSE),TIMEVALUE("11:59:59"))</f>
        <v>3.8512037037037032E-2</v>
      </c>
    </row>
    <row r="290" spans="1:14" ht="15" x14ac:dyDescent="0.25">
      <c r="A290" t="s">
        <v>191</v>
      </c>
      <c r="B290" t="s">
        <v>75</v>
      </c>
      <c r="C290" s="7" t="str">
        <f>B290&amp;" "&amp;A290</f>
        <v>John Cassells</v>
      </c>
      <c r="D290">
        <v>69</v>
      </c>
      <c r="E290" t="s">
        <v>192</v>
      </c>
      <c r="F290" t="s">
        <v>17</v>
      </c>
      <c r="G290">
        <v>198</v>
      </c>
      <c r="H290" s="9"/>
      <c r="I290" s="9" t="str">
        <f>IF(K290&lt;&gt;"",K290,IF(L290&lt;&gt;"",L290,""))</f>
        <v>M&gt;60</v>
      </c>
      <c r="J290" s="9" t="str">
        <f>IF(M290&lt;&gt;"","Y","")</f>
        <v>Y</v>
      </c>
      <c r="K290" s="9" t="str">
        <f>IF(D290="","",IF(OR(ISNA(VLOOKUP(C290,T3Male,2,FALSE))=FALSE,ISNA(VLOOKUP(C290,T3Fem,2,FALSE))=FALSE),"Top 3",IF(AND(F290="M",D290&gt;=70),"M&gt;70",IF(AND(F290="M",D290&gt;=40),"M&gt;"&amp;ROUNDDOWN(D290/10,0)*10,""))))</f>
        <v>M&gt;60</v>
      </c>
      <c r="L290" s="9" t="str">
        <f>IF(D290="","",IF(OR(ISNA(VLOOKUP(C290,T3Male,2,FALSE))=FALSE,ISNA(VLOOKUP(C290,T3Fem,2,FALSE))=FALSE),"Top 3",IF(AND(F290="F",D290&gt;=65),"F&gt;65",IF(AND(F290="F",D290&gt;=55),"F&gt;55",IF(AND(F290="F",D290&gt;=45),"F&gt;45",IF(AND(F290="F",D290&gt;=35),"F&gt;35",""))))))</f>
        <v/>
      </c>
      <c r="M290" s="9">
        <f>IF(ISNA(VLOOKUP(G290,'[1]TIME KEEPING'!$C$1:$E$65536,3,FALSE))=FALSE,VLOOKUP(G290,'[1]TIME KEEPING'!$C$1:$E$65536,3,FALSE),"")</f>
        <v>289</v>
      </c>
      <c r="N290" s="10">
        <f>IF(ISNA(VLOOKUP(G290,'[1]TIME KEEPING'!$C$1:$E$65536,2,FALSE))=FALSE,VLOOKUP(G290,'[1]TIME KEEPING'!$C$1:$E$65536,2,FALSE),TIMEVALUE("11:59:59"))</f>
        <v>3.8549074074074076E-2</v>
      </c>
    </row>
    <row r="291" spans="1:14" ht="15" x14ac:dyDescent="0.25">
      <c r="A291" t="s">
        <v>177</v>
      </c>
      <c r="B291" t="s">
        <v>230</v>
      </c>
      <c r="C291" s="7" t="str">
        <f>B291&amp;" "&amp;A291</f>
        <v>Lesley Lavery</v>
      </c>
      <c r="D291">
        <v>46</v>
      </c>
      <c r="E291" t="s">
        <v>169</v>
      </c>
      <c r="F291" t="s">
        <v>231</v>
      </c>
      <c r="G291">
        <v>554</v>
      </c>
      <c r="H291" s="9"/>
      <c r="I291" s="9" t="str">
        <f>IF(K291&lt;&gt;"",K291,IF(L291&lt;&gt;"",L291,""))</f>
        <v>F&gt;45</v>
      </c>
      <c r="J291" s="9" t="str">
        <f>IF(M291&lt;&gt;"","Y","")</f>
        <v>Y</v>
      </c>
      <c r="K291" s="9" t="str">
        <f>IF(D291="","",IF(OR(ISNA(VLOOKUP(C291,T3Male,2,FALSE))=FALSE,ISNA(VLOOKUP(C291,T3Fem,2,FALSE))=FALSE),"Top 3",IF(AND(F291="M",D291&gt;=70),"M&gt;70",IF(AND(F291="M",D291&gt;=40),"M&gt;"&amp;ROUNDDOWN(D291/10,0)*10,""))))</f>
        <v/>
      </c>
      <c r="L291" s="9" t="str">
        <f>IF(D291="","",IF(OR(ISNA(VLOOKUP(C291,T3Male,2,FALSE))=FALSE,ISNA(VLOOKUP(C291,T3Fem,2,FALSE))=FALSE),"Top 3",IF(AND(F291="F",D291&gt;=65),"F&gt;65",IF(AND(F291="F",D291&gt;=55),"F&gt;55",IF(AND(F291="F",D291&gt;=45),"F&gt;45",IF(AND(F291="F",D291&gt;=35),"F&gt;35",""))))))</f>
        <v>F&gt;45</v>
      </c>
      <c r="M291" s="9">
        <f>IF(ISNA(VLOOKUP(G291,'[1]TIME KEEPING'!$C$1:$E$65536,3,FALSE))=FALSE,VLOOKUP(G291,'[1]TIME KEEPING'!$C$1:$E$65536,3,FALSE),"")</f>
        <v>290</v>
      </c>
      <c r="N291" s="10">
        <f>IF(ISNA(VLOOKUP(G291,'[1]TIME KEEPING'!$C$1:$E$65536,2,FALSE))=FALSE,VLOOKUP(G291,'[1]TIME KEEPING'!$C$1:$E$65536,2,FALSE),TIMEVALUE("11:59:59"))</f>
        <v>3.8554166666666667E-2</v>
      </c>
    </row>
    <row r="292" spans="1:14" ht="15" x14ac:dyDescent="0.25">
      <c r="A292" t="s">
        <v>296</v>
      </c>
      <c r="B292" t="s">
        <v>29</v>
      </c>
      <c r="C292" s="7" t="str">
        <f>B292&amp;" "&amp;A292</f>
        <v>Mark Korolkieiwcz</v>
      </c>
      <c r="D292">
        <v>44</v>
      </c>
      <c r="E292" t="s">
        <v>206</v>
      </c>
      <c r="F292" t="s">
        <v>17</v>
      </c>
      <c r="G292">
        <v>288</v>
      </c>
      <c r="H292" s="9" t="s">
        <v>67</v>
      </c>
      <c r="I292" s="9" t="str">
        <f>IF(K292&lt;&gt;"",K292,IF(L292&lt;&gt;"",L292,""))</f>
        <v>M&gt;40</v>
      </c>
      <c r="J292" s="9" t="str">
        <f>IF(M292&lt;&gt;"","Y","")</f>
        <v>Y</v>
      </c>
      <c r="K292" s="9" t="str">
        <f>IF(D292="","",IF(OR(ISNA(VLOOKUP(C292,T3Male,2,FALSE))=FALSE,ISNA(VLOOKUP(C292,T3Fem,2,FALSE))=FALSE),"Top 3",IF(AND(F292="M",D292&gt;=70),"M&gt;70",IF(AND(F292="M",D292&gt;=40),"M&gt;"&amp;ROUNDDOWN(D292/10,0)*10,""))))</f>
        <v>M&gt;40</v>
      </c>
      <c r="L292" s="9" t="str">
        <f>IF(D292="","",IF(OR(ISNA(VLOOKUP(C292,T3Male,2,FALSE))=FALSE,ISNA(VLOOKUP(C292,T3Fem,2,FALSE))=FALSE),"Top 3",IF(AND(F292="F",D292&gt;=65),"F&gt;65",IF(AND(F292="F",D292&gt;=55),"F&gt;55",IF(AND(F292="F",D292&gt;=45),"F&gt;45",IF(AND(F292="F",D292&gt;=35),"F&gt;35",""))))))</f>
        <v/>
      </c>
      <c r="M292" s="9">
        <f>IF(ISNA(VLOOKUP(G292,'[1]TIME KEEPING'!$C$1:$E$65536,3,FALSE))=FALSE,VLOOKUP(G292,'[1]TIME KEEPING'!$C$1:$E$65536,3,FALSE),"")</f>
        <v>291</v>
      </c>
      <c r="N292" s="10">
        <f>IF(ISNA(VLOOKUP(G292,'[1]TIME KEEPING'!$C$1:$E$65536,2,FALSE))=FALSE,VLOOKUP(G292,'[1]TIME KEEPING'!$C$1:$E$65536,2,FALSE),TIMEVALUE("11:59:59"))</f>
        <v>3.8559259259259258E-2</v>
      </c>
    </row>
    <row r="293" spans="1:14" ht="15" x14ac:dyDescent="0.25">
      <c r="A293" t="s">
        <v>166</v>
      </c>
      <c r="B293" t="s">
        <v>167</v>
      </c>
      <c r="C293" s="7" t="str">
        <f>B293&amp;" "&amp;A293</f>
        <v>Nicholas Wiseman</v>
      </c>
      <c r="D293">
        <v>48</v>
      </c>
      <c r="E293" t="s">
        <v>168</v>
      </c>
      <c r="F293" t="s">
        <v>17</v>
      </c>
      <c r="G293">
        <v>182</v>
      </c>
      <c r="H293" s="9"/>
      <c r="I293" s="9" t="str">
        <f>IF(K293&lt;&gt;"",K293,IF(L293&lt;&gt;"",L293,""))</f>
        <v>M&gt;40</v>
      </c>
      <c r="J293" s="9" t="str">
        <f>IF(M293&lt;&gt;"","Y","")</f>
        <v>Y</v>
      </c>
      <c r="K293" s="9" t="str">
        <f>IF(D293="","",IF(OR(ISNA(VLOOKUP(C293,T3Male,2,FALSE))=FALSE,ISNA(VLOOKUP(C293,T3Fem,2,FALSE))=FALSE),"Top 3",IF(AND(F293="M",D293&gt;=70),"M&gt;70",IF(AND(F293="M",D293&gt;=40),"M&gt;"&amp;ROUNDDOWN(D293/10,0)*10,""))))</f>
        <v>M&gt;40</v>
      </c>
      <c r="L293" s="9" t="str">
        <f>IF(D293="","",IF(OR(ISNA(VLOOKUP(C293,T3Male,2,FALSE))=FALSE,ISNA(VLOOKUP(C293,T3Fem,2,FALSE))=FALSE),"Top 3",IF(AND(F293="F",D293&gt;=65),"F&gt;65",IF(AND(F293="F",D293&gt;=55),"F&gt;55",IF(AND(F293="F",D293&gt;=45),"F&gt;45",IF(AND(F293="F",D293&gt;=35),"F&gt;35",""))))))</f>
        <v/>
      </c>
      <c r="M293" s="9">
        <f>IF(ISNA(VLOOKUP(G293,'[1]TIME KEEPING'!$C$1:$E$65536,3,FALSE))=FALSE,VLOOKUP(G293,'[1]TIME KEEPING'!$C$1:$E$65536,3,FALSE),"")</f>
        <v>292</v>
      </c>
      <c r="N293" s="10">
        <f>IF(ISNA(VLOOKUP(G293,'[1]TIME KEEPING'!$C$1:$E$65536,2,FALSE))=FALSE,VLOOKUP(G293,'[1]TIME KEEPING'!$C$1:$E$65536,2,FALSE),TIMEVALUE("11:59:59"))</f>
        <v>3.857592592592593E-2</v>
      </c>
    </row>
    <row r="294" spans="1:14" ht="15" x14ac:dyDescent="0.25">
      <c r="A294" t="s">
        <v>227</v>
      </c>
      <c r="B294" t="s">
        <v>63</v>
      </c>
      <c r="C294" s="7" t="str">
        <f>B294&amp;" "&amp;A294</f>
        <v>Chris Chestney</v>
      </c>
      <c r="D294">
        <v>50</v>
      </c>
      <c r="E294" t="s">
        <v>206</v>
      </c>
      <c r="F294" t="s">
        <v>17</v>
      </c>
      <c r="G294">
        <v>226</v>
      </c>
      <c r="H294" s="9"/>
      <c r="I294" s="9" t="str">
        <f>IF(K294&lt;&gt;"",K294,IF(L294&lt;&gt;"",L294,""))</f>
        <v>M&gt;50</v>
      </c>
      <c r="J294" s="9" t="str">
        <f>IF(M294&lt;&gt;"","Y","")</f>
        <v>Y</v>
      </c>
      <c r="K294" s="9" t="str">
        <f>IF(D294="","",IF(OR(ISNA(VLOOKUP(C294,T3Male,2,FALSE))=FALSE,ISNA(VLOOKUP(C294,T3Fem,2,FALSE))=FALSE),"Top 3",IF(AND(F294="M",D294&gt;=70),"M&gt;70",IF(AND(F294="M",D294&gt;=40),"M&gt;"&amp;ROUNDDOWN(D294/10,0)*10,""))))</f>
        <v>M&gt;50</v>
      </c>
      <c r="L294" s="9" t="str">
        <f>IF(D294="","",IF(OR(ISNA(VLOOKUP(C294,T3Male,2,FALSE))=FALSE,ISNA(VLOOKUP(C294,T3Fem,2,FALSE))=FALSE),"Top 3",IF(AND(F294="F",D294&gt;=65),"F&gt;65",IF(AND(F294="F",D294&gt;=55),"F&gt;55",IF(AND(F294="F",D294&gt;=45),"F&gt;45",IF(AND(F294="F",D294&gt;=35),"F&gt;35",""))))))</f>
        <v/>
      </c>
      <c r="M294" s="9">
        <f>IF(ISNA(VLOOKUP(G294,'[1]TIME KEEPING'!$C$1:$E$65536,3,FALSE))=FALSE,VLOOKUP(G294,'[1]TIME KEEPING'!$C$1:$E$65536,3,FALSE),"")</f>
        <v>293</v>
      </c>
      <c r="N294" s="10">
        <f>IF(ISNA(VLOOKUP(G294,'[1]TIME KEEPING'!$C$1:$E$65536,2,FALSE))=FALSE,VLOOKUP(G294,'[1]TIME KEEPING'!$C$1:$E$65536,2,FALSE),TIMEVALUE("11:59:59"))</f>
        <v>3.8588888888888888E-2</v>
      </c>
    </row>
    <row r="295" spans="1:14" ht="15" x14ac:dyDescent="0.25">
      <c r="A295" t="s">
        <v>630</v>
      </c>
      <c r="B295" t="s">
        <v>590</v>
      </c>
      <c r="C295" s="7" t="str">
        <f>B295&amp;" "&amp;A295</f>
        <v>Jill Jameson</v>
      </c>
      <c r="D295">
        <v>53</v>
      </c>
      <c r="E295" t="s">
        <v>629</v>
      </c>
      <c r="F295" t="s">
        <v>231</v>
      </c>
      <c r="G295">
        <v>705</v>
      </c>
      <c r="H295" s="9"/>
      <c r="I295" s="9" t="str">
        <f>IF(K295&lt;&gt;"",K295,IF(L295&lt;&gt;"",L295,""))</f>
        <v>F&gt;45</v>
      </c>
      <c r="J295" s="9" t="str">
        <f>IF(M295&lt;&gt;"","Y","")</f>
        <v>Y</v>
      </c>
      <c r="K295" s="9" t="str">
        <f>IF(D295="","",IF(OR(ISNA(VLOOKUP(C295,T3Male,2,FALSE))=FALSE,ISNA(VLOOKUP(C295,T3Fem,2,FALSE))=FALSE),"Top 3",IF(AND(F295="M",D295&gt;=70),"M&gt;70",IF(AND(F295="M",D295&gt;=40),"M&gt;"&amp;ROUNDDOWN(D295/10,0)*10,""))))</f>
        <v/>
      </c>
      <c r="L295" s="9" t="str">
        <f>IF(D295="","",IF(OR(ISNA(VLOOKUP(C295,T3Male,2,FALSE))=FALSE,ISNA(VLOOKUP(C295,T3Fem,2,FALSE))=FALSE),"Top 3",IF(AND(F295="F",D295&gt;=65),"F&gt;65",IF(AND(F295="F",D295&gt;=55),"F&gt;55",IF(AND(F295="F",D295&gt;=45),"F&gt;45",IF(AND(F295="F",D295&gt;=35),"F&gt;35",""))))))</f>
        <v>F&gt;45</v>
      </c>
      <c r="M295" s="9">
        <f>IF(ISNA(VLOOKUP(G295,'[1]TIME KEEPING'!$C$1:$E$65536,3,FALSE))=FALSE,VLOOKUP(G295,'[1]TIME KEEPING'!$C$1:$E$65536,3,FALSE),"")</f>
        <v>294</v>
      </c>
      <c r="N295" s="10">
        <f>IF(ISNA(VLOOKUP(G295,'[1]TIME KEEPING'!$C$1:$E$65536,2,FALSE))=FALSE,VLOOKUP(G295,'[1]TIME KEEPING'!$C$1:$E$65536,2,FALSE),TIMEVALUE("11:59:59"))</f>
        <v>3.8598611111111111E-2</v>
      </c>
    </row>
    <row r="296" spans="1:14" ht="15" x14ac:dyDescent="0.25">
      <c r="A296" t="s">
        <v>528</v>
      </c>
      <c r="B296" t="s">
        <v>461</v>
      </c>
      <c r="C296" s="7" t="str">
        <f>B296&amp;" "&amp;A296</f>
        <v>Diane Carroll</v>
      </c>
      <c r="D296">
        <v>39</v>
      </c>
      <c r="E296" t="s">
        <v>206</v>
      </c>
      <c r="F296" t="s">
        <v>231</v>
      </c>
      <c r="G296">
        <v>587</v>
      </c>
      <c r="H296" s="9"/>
      <c r="I296" s="9" t="str">
        <f>IF(K296&lt;&gt;"",K296,IF(L296&lt;&gt;"",L296,""))</f>
        <v>F&gt;35</v>
      </c>
      <c r="J296" s="9" t="str">
        <f>IF(M296&lt;&gt;"","Y","")</f>
        <v>Y</v>
      </c>
      <c r="K296" s="9" t="str">
        <f>IF(D296="","",IF(OR(ISNA(VLOOKUP(C296,T3Male,2,FALSE))=FALSE,ISNA(VLOOKUP(C296,T3Fem,2,FALSE))=FALSE),"Top 3",IF(AND(F296="M",D296&gt;=70),"M&gt;70",IF(AND(F296="M",D296&gt;=40),"M&gt;"&amp;ROUNDDOWN(D296/10,0)*10,""))))</f>
        <v/>
      </c>
      <c r="L296" s="9" t="str">
        <f>IF(D296="","",IF(OR(ISNA(VLOOKUP(C296,T3Male,2,FALSE))=FALSE,ISNA(VLOOKUP(C296,T3Fem,2,FALSE))=FALSE),"Top 3",IF(AND(F296="F",D296&gt;=65),"F&gt;65",IF(AND(F296="F",D296&gt;=55),"F&gt;55",IF(AND(F296="F",D296&gt;=45),"F&gt;45",IF(AND(F296="F",D296&gt;=35),"F&gt;35",""))))))</f>
        <v>F&gt;35</v>
      </c>
      <c r="M296" s="9">
        <f>IF(ISNA(VLOOKUP(G296,'[1]TIME KEEPING'!$C$1:$E$65536,3,FALSE))=FALSE,VLOOKUP(G296,'[1]TIME KEEPING'!$C$1:$E$65536,3,FALSE),"")</f>
        <v>295</v>
      </c>
      <c r="N296" s="10">
        <f>IF(ISNA(VLOOKUP(G296,'[1]TIME KEEPING'!$C$1:$E$65536,2,FALSE))=FALSE,VLOOKUP(G296,'[1]TIME KEEPING'!$C$1:$E$65536,2,FALSE),TIMEVALUE("11:59:59"))</f>
        <v>3.8631828703703699E-2</v>
      </c>
    </row>
    <row r="297" spans="1:14" ht="15" x14ac:dyDescent="0.25">
      <c r="A297" t="s">
        <v>334</v>
      </c>
      <c r="B297" t="s">
        <v>590</v>
      </c>
      <c r="C297" s="7" t="str">
        <f>B297&amp;" "&amp;A297</f>
        <v>Jill Quill</v>
      </c>
      <c r="D297">
        <v>49</v>
      </c>
      <c r="E297" t="s">
        <v>206</v>
      </c>
      <c r="F297" t="s">
        <v>231</v>
      </c>
      <c r="G297">
        <v>653</v>
      </c>
      <c r="H297" s="9"/>
      <c r="I297" s="9" t="str">
        <f>IF(K297&lt;&gt;"",K297,IF(L297&lt;&gt;"",L297,""))</f>
        <v>F&gt;45</v>
      </c>
      <c r="J297" s="9" t="str">
        <f>IF(M297&lt;&gt;"","Y","")</f>
        <v>Y</v>
      </c>
      <c r="K297" s="9" t="str">
        <f>IF(D297="","",IF(OR(ISNA(VLOOKUP(C297,T3Male,2,FALSE))=FALSE,ISNA(VLOOKUP(C297,T3Fem,2,FALSE))=FALSE),"Top 3",IF(AND(F297="M",D297&gt;=70),"M&gt;70",IF(AND(F297="M",D297&gt;=40),"M&gt;"&amp;ROUNDDOWN(D297/10,0)*10,""))))</f>
        <v/>
      </c>
      <c r="L297" s="9" t="str">
        <f>IF(D297="","",IF(OR(ISNA(VLOOKUP(C297,T3Male,2,FALSE))=FALSE,ISNA(VLOOKUP(C297,T3Fem,2,FALSE))=FALSE),"Top 3",IF(AND(F297="F",D297&gt;=65),"F&gt;65",IF(AND(F297="F",D297&gt;=55),"F&gt;55",IF(AND(F297="F",D297&gt;=45),"F&gt;45",IF(AND(F297="F",D297&gt;=35),"F&gt;35",""))))))</f>
        <v>F&gt;45</v>
      </c>
      <c r="M297" s="9">
        <f>IF(ISNA(VLOOKUP(G297,'[1]TIME KEEPING'!$C$1:$E$65536,3,FALSE))=FALSE,VLOOKUP(G297,'[1]TIME KEEPING'!$C$1:$E$65536,3,FALSE),"")</f>
        <v>296</v>
      </c>
      <c r="N297" s="10">
        <f>IF(ISNA(VLOOKUP(G297,'[1]TIME KEEPING'!$C$1:$E$65536,2,FALSE))=FALSE,VLOOKUP(G297,'[1]TIME KEEPING'!$C$1:$E$65536,2,FALSE),TIMEVALUE("11:59:59"))</f>
        <v>3.8649305555555555E-2</v>
      </c>
    </row>
    <row r="298" spans="1:14" ht="15" x14ac:dyDescent="0.25">
      <c r="A298" t="s">
        <v>498</v>
      </c>
      <c r="B298" t="s">
        <v>499</v>
      </c>
      <c r="C298" s="7" t="str">
        <f>B298&amp;" "&amp;A298</f>
        <v>Angela  Eddison</v>
      </c>
      <c r="D298">
        <v>46</v>
      </c>
      <c r="E298" t="s">
        <v>197</v>
      </c>
      <c r="F298" t="s">
        <v>231</v>
      </c>
      <c r="G298">
        <v>564</v>
      </c>
      <c r="H298" s="9"/>
      <c r="I298" s="9" t="str">
        <f>IF(K298&lt;&gt;"",K298,IF(L298&lt;&gt;"",L298,""))</f>
        <v>F&gt;45</v>
      </c>
      <c r="J298" s="9" t="str">
        <f>IF(M298&lt;&gt;"","Y","")</f>
        <v>Y</v>
      </c>
      <c r="K298" s="9" t="str">
        <f>IF(D298="","",IF(OR(ISNA(VLOOKUP(C298,T3Male,2,FALSE))=FALSE,ISNA(VLOOKUP(C298,T3Fem,2,FALSE))=FALSE),"Top 3",IF(AND(F298="M",D298&gt;=70),"M&gt;70",IF(AND(F298="M",D298&gt;=40),"M&gt;"&amp;ROUNDDOWN(D298/10,0)*10,""))))</f>
        <v/>
      </c>
      <c r="L298" s="9" t="str">
        <f>IF(D298="","",IF(OR(ISNA(VLOOKUP(C298,T3Male,2,FALSE))=FALSE,ISNA(VLOOKUP(C298,T3Fem,2,FALSE))=FALSE),"Top 3",IF(AND(F298="F",D298&gt;=65),"F&gt;65",IF(AND(F298="F",D298&gt;=55),"F&gt;55",IF(AND(F298="F",D298&gt;=45),"F&gt;45",IF(AND(F298="F",D298&gt;=35),"F&gt;35",""))))))</f>
        <v>F&gt;45</v>
      </c>
      <c r="M298" s="9">
        <f>IF(ISNA(VLOOKUP(G298,'[1]TIME KEEPING'!$C$1:$E$65536,3,FALSE))=FALSE,VLOOKUP(G298,'[1]TIME KEEPING'!$C$1:$E$65536,3,FALSE),"")</f>
        <v>297</v>
      </c>
      <c r="N298" s="10">
        <f>IF(ISNA(VLOOKUP(G298,'[1]TIME KEEPING'!$C$1:$E$65536,2,FALSE))=FALSE,VLOOKUP(G298,'[1]TIME KEEPING'!$C$1:$E$65536,2,FALSE),TIMEVALUE("11:59:59"))</f>
        <v>3.8752662037037033E-2</v>
      </c>
    </row>
    <row r="299" spans="1:14" ht="15" x14ac:dyDescent="0.25">
      <c r="A299" t="s">
        <v>337</v>
      </c>
      <c r="B299" t="s">
        <v>102</v>
      </c>
      <c r="C299" s="7" t="str">
        <f>B299&amp;" "&amp;A299</f>
        <v>Robert Raynor</v>
      </c>
      <c r="D299">
        <v>65</v>
      </c>
      <c r="E299" t="s">
        <v>206</v>
      </c>
      <c r="F299" t="s">
        <v>17</v>
      </c>
      <c r="G299">
        <v>327</v>
      </c>
      <c r="H299" s="9"/>
      <c r="I299" s="9" t="str">
        <f>IF(K299&lt;&gt;"",K299,IF(L299&lt;&gt;"",L299,""))</f>
        <v>M&gt;60</v>
      </c>
      <c r="J299" s="9" t="str">
        <f>IF(M299&lt;&gt;"","Y","")</f>
        <v>Y</v>
      </c>
      <c r="K299" s="9" t="str">
        <f>IF(D299="","",IF(OR(ISNA(VLOOKUP(C299,T3Male,2,FALSE))=FALSE,ISNA(VLOOKUP(C299,T3Fem,2,FALSE))=FALSE),"Top 3",IF(AND(F299="M",D299&gt;=70),"M&gt;70",IF(AND(F299="M",D299&gt;=40),"M&gt;"&amp;ROUNDDOWN(D299/10,0)*10,""))))</f>
        <v>M&gt;60</v>
      </c>
      <c r="L299" s="9" t="str">
        <f>IF(D299="","",IF(OR(ISNA(VLOOKUP(C299,T3Male,2,FALSE))=FALSE,ISNA(VLOOKUP(C299,T3Fem,2,FALSE))=FALSE),"Top 3",IF(AND(F299="F",D299&gt;=65),"F&gt;65",IF(AND(F299="F",D299&gt;=55),"F&gt;55",IF(AND(F299="F",D299&gt;=45),"F&gt;45",IF(AND(F299="F",D299&gt;=35),"F&gt;35",""))))))</f>
        <v/>
      </c>
      <c r="M299" s="9">
        <f>IF(ISNA(VLOOKUP(G299,'[1]TIME KEEPING'!$C$1:$E$65536,3,FALSE))=FALSE,VLOOKUP(G299,'[1]TIME KEEPING'!$C$1:$E$65536,3,FALSE),"")</f>
        <v>298</v>
      </c>
      <c r="N299" s="10">
        <f>IF(ISNA(VLOOKUP(G299,'[1]TIME KEEPING'!$C$1:$E$65536,2,FALSE))=FALSE,VLOOKUP(G299,'[1]TIME KEEPING'!$C$1:$E$65536,2,FALSE),TIMEVALUE("11:59:59"))</f>
        <v>3.8768981481481481E-2</v>
      </c>
    </row>
    <row r="300" spans="1:14" ht="15" x14ac:dyDescent="0.25">
      <c r="A300" t="s">
        <v>327</v>
      </c>
      <c r="B300" t="s">
        <v>51</v>
      </c>
      <c r="C300" s="7" t="str">
        <f>B300&amp;" "&amp;A300</f>
        <v>Andy Pierce</v>
      </c>
      <c r="D300">
        <v>34</v>
      </c>
      <c r="E300" t="s">
        <v>206</v>
      </c>
      <c r="F300" t="s">
        <v>17</v>
      </c>
      <c r="G300">
        <v>320</v>
      </c>
      <c r="H300" s="9"/>
      <c r="I300" s="9" t="str">
        <f>IF(K300&lt;&gt;"",K300,IF(L300&lt;&gt;"",L300,""))</f>
        <v/>
      </c>
      <c r="J300" s="9" t="str">
        <f>IF(M300&lt;&gt;"","Y","")</f>
        <v>Y</v>
      </c>
      <c r="K300" s="9" t="str">
        <f>IF(D300="","",IF(OR(ISNA(VLOOKUP(C300,T3Male,2,FALSE))=FALSE,ISNA(VLOOKUP(C300,T3Fem,2,FALSE))=FALSE),"Top 3",IF(AND(F300="M",D300&gt;=70),"M&gt;70",IF(AND(F300="M",D300&gt;=40),"M&gt;"&amp;ROUNDDOWN(D300/10,0)*10,""))))</f>
        <v/>
      </c>
      <c r="L300" s="9" t="str">
        <f>IF(D300="","",IF(OR(ISNA(VLOOKUP(C300,T3Male,2,FALSE))=FALSE,ISNA(VLOOKUP(C300,T3Fem,2,FALSE))=FALSE),"Top 3",IF(AND(F300="F",D300&gt;=65),"F&gt;65",IF(AND(F300="F",D300&gt;=55),"F&gt;55",IF(AND(F300="F",D300&gt;=45),"F&gt;45",IF(AND(F300="F",D300&gt;=35),"F&gt;35",""))))))</f>
        <v/>
      </c>
      <c r="M300" s="9">
        <f>IF(ISNA(VLOOKUP(G300,'[1]TIME KEEPING'!$C$1:$E$65536,3,FALSE))=FALSE,VLOOKUP(G300,'[1]TIME KEEPING'!$C$1:$E$65536,3,FALSE),"")</f>
        <v>299</v>
      </c>
      <c r="N300" s="10">
        <f>IF(ISNA(VLOOKUP(G300,'[1]TIME KEEPING'!$C$1:$E$65536,2,FALSE))=FALSE,VLOOKUP(G300,'[1]TIME KEEPING'!$C$1:$E$65536,2,FALSE),TIMEVALUE("11:59:59"))</f>
        <v>3.8842708333333337E-2</v>
      </c>
    </row>
    <row r="301" spans="1:14" ht="15" x14ac:dyDescent="0.25">
      <c r="A301" t="s">
        <v>373</v>
      </c>
      <c r="B301" t="s">
        <v>48</v>
      </c>
      <c r="C301" s="7" t="str">
        <f>B301&amp;" "&amp;A301</f>
        <v>Philip Whitehead</v>
      </c>
      <c r="D301">
        <v>57</v>
      </c>
      <c r="E301" t="s">
        <v>206</v>
      </c>
      <c r="F301" t="s">
        <v>17</v>
      </c>
      <c r="G301">
        <v>369</v>
      </c>
      <c r="H301" s="9"/>
      <c r="I301" s="9" t="str">
        <f>IF(K301&lt;&gt;"",K301,IF(L301&lt;&gt;"",L301,""))</f>
        <v>M&gt;50</v>
      </c>
      <c r="J301" s="9" t="str">
        <f>IF(M301&lt;&gt;"","Y","")</f>
        <v>Y</v>
      </c>
      <c r="K301" s="9" t="str">
        <f>IF(D301="","",IF(OR(ISNA(VLOOKUP(C301,T3Male,2,FALSE))=FALSE,ISNA(VLOOKUP(C301,T3Fem,2,FALSE))=FALSE),"Top 3",IF(AND(F301="M",D301&gt;=70),"M&gt;70",IF(AND(F301="M",D301&gt;=40),"M&gt;"&amp;ROUNDDOWN(D301/10,0)*10,""))))</f>
        <v>M&gt;50</v>
      </c>
      <c r="L301" s="9" t="str">
        <f>IF(D301="","",IF(OR(ISNA(VLOOKUP(C301,T3Male,2,FALSE))=FALSE,ISNA(VLOOKUP(C301,T3Fem,2,FALSE))=FALSE),"Top 3",IF(AND(F301="F",D301&gt;=65),"F&gt;65",IF(AND(F301="F",D301&gt;=55),"F&gt;55",IF(AND(F301="F",D301&gt;=45),"F&gt;45",IF(AND(F301="F",D301&gt;=35),"F&gt;35",""))))))</f>
        <v/>
      </c>
      <c r="M301" s="9">
        <f>IF(ISNA(VLOOKUP(G301,'[1]TIME KEEPING'!$C$1:$E$65536,3,FALSE))=FALSE,VLOOKUP(G301,'[1]TIME KEEPING'!$C$1:$E$65536,3,FALSE),"")</f>
        <v>300</v>
      </c>
      <c r="N301" s="10">
        <f>IF(ISNA(VLOOKUP(G301,'[1]TIME KEEPING'!$C$1:$E$65536,2,FALSE))=FALSE,VLOOKUP(G301,'[1]TIME KEEPING'!$C$1:$E$65536,2,FALSE),TIMEVALUE("11:59:59"))</f>
        <v>3.8848263888888887E-2</v>
      </c>
    </row>
    <row r="302" spans="1:14" ht="15" x14ac:dyDescent="0.25">
      <c r="A302" t="s">
        <v>330</v>
      </c>
      <c r="B302" t="s">
        <v>331</v>
      </c>
      <c r="C302" s="7" t="str">
        <f>B302&amp;" "&amp;A302</f>
        <v>Roger Pryor</v>
      </c>
      <c r="D302">
        <v>69</v>
      </c>
      <c r="E302" t="s">
        <v>206</v>
      </c>
      <c r="F302" t="s">
        <v>17</v>
      </c>
      <c r="G302">
        <v>322</v>
      </c>
      <c r="H302" s="9"/>
      <c r="I302" s="9" t="str">
        <f>IF(K302&lt;&gt;"",K302,IF(L302&lt;&gt;"",L302,""))</f>
        <v>M&gt;60</v>
      </c>
      <c r="J302" s="9" t="str">
        <f>IF(M302&lt;&gt;"","Y","")</f>
        <v>Y</v>
      </c>
      <c r="K302" s="9" t="str">
        <f>IF(D302="","",IF(OR(ISNA(VLOOKUP(C302,T3Male,2,FALSE))=FALSE,ISNA(VLOOKUP(C302,T3Fem,2,FALSE))=FALSE),"Top 3",IF(AND(F302="M",D302&gt;=70),"M&gt;70",IF(AND(F302="M",D302&gt;=40),"M&gt;"&amp;ROUNDDOWN(D302/10,0)*10,""))))</f>
        <v>M&gt;60</v>
      </c>
      <c r="L302" s="9" t="str">
        <f>IF(D302="","",IF(OR(ISNA(VLOOKUP(C302,T3Male,2,FALSE))=FALSE,ISNA(VLOOKUP(C302,T3Fem,2,FALSE))=FALSE),"Top 3",IF(AND(F302="F",D302&gt;=65),"F&gt;65",IF(AND(F302="F",D302&gt;=55),"F&gt;55",IF(AND(F302="F",D302&gt;=45),"F&gt;45",IF(AND(F302="F",D302&gt;=35),"F&gt;35",""))))))</f>
        <v/>
      </c>
      <c r="M302" s="9">
        <f>IF(ISNA(VLOOKUP(G302,'[1]TIME KEEPING'!$C$1:$E$65536,3,FALSE))=FALSE,VLOOKUP(G302,'[1]TIME KEEPING'!$C$1:$E$65536,3,FALSE),"")</f>
        <v>301</v>
      </c>
      <c r="N302" s="10">
        <f>IF(ISNA(VLOOKUP(G302,'[1]TIME KEEPING'!$C$1:$E$65536,2,FALSE))=FALSE,VLOOKUP(G302,'[1]TIME KEEPING'!$C$1:$E$65536,2,FALSE),TIMEVALUE("11:59:59"))</f>
        <v>3.8853819444444444E-2</v>
      </c>
    </row>
    <row r="303" spans="1:14" ht="15" x14ac:dyDescent="0.25">
      <c r="A303" t="s">
        <v>141</v>
      </c>
      <c r="B303" t="s">
        <v>355</v>
      </c>
      <c r="C303" s="7" t="str">
        <f>B303&amp;" "&amp;A303</f>
        <v>Gavin Smith</v>
      </c>
      <c r="D303">
        <v>54</v>
      </c>
      <c r="E303" t="s">
        <v>206</v>
      </c>
      <c r="F303" t="s">
        <v>17</v>
      </c>
      <c r="G303">
        <v>350</v>
      </c>
      <c r="H303" s="9"/>
      <c r="I303" s="9" t="str">
        <f>IF(K303&lt;&gt;"",K303,IF(L303&lt;&gt;"",L303,""))</f>
        <v>M&gt;50</v>
      </c>
      <c r="J303" s="9" t="str">
        <f>IF(M303&lt;&gt;"","Y","")</f>
        <v>Y</v>
      </c>
      <c r="K303" s="9" t="str">
        <f>IF(D303="","",IF(OR(ISNA(VLOOKUP(C303,T3Male,2,FALSE))=FALSE,ISNA(VLOOKUP(C303,T3Fem,2,FALSE))=FALSE),"Top 3",IF(AND(F303="M",D303&gt;=70),"M&gt;70",IF(AND(F303="M",D303&gt;=40),"M&gt;"&amp;ROUNDDOWN(D303/10,0)*10,""))))</f>
        <v>M&gt;50</v>
      </c>
      <c r="L303" s="9" t="str">
        <f>IF(D303="","",IF(OR(ISNA(VLOOKUP(C303,T3Male,2,FALSE))=FALSE,ISNA(VLOOKUP(C303,T3Fem,2,FALSE))=FALSE),"Top 3",IF(AND(F303="F",D303&gt;=65),"F&gt;65",IF(AND(F303="F",D303&gt;=55),"F&gt;55",IF(AND(F303="F",D303&gt;=45),"F&gt;45",IF(AND(F303="F",D303&gt;=35),"F&gt;35",""))))))</f>
        <v/>
      </c>
      <c r="M303" s="9">
        <f>IF(ISNA(VLOOKUP(G303,'[1]TIME KEEPING'!$C$1:$E$65536,3,FALSE))=FALSE,VLOOKUP(G303,'[1]TIME KEEPING'!$C$1:$E$65536,3,FALSE),"")</f>
        <v>302</v>
      </c>
      <c r="N303" s="10">
        <f>IF(ISNA(VLOOKUP(G303,'[1]TIME KEEPING'!$C$1:$E$65536,2,FALSE))=FALSE,VLOOKUP(G303,'[1]TIME KEEPING'!$C$1:$E$65536,2,FALSE),TIMEVALUE("11:59:59"))</f>
        <v>3.8876388888888884E-2</v>
      </c>
    </row>
    <row r="304" spans="1:14" ht="15" x14ac:dyDescent="0.25">
      <c r="A304" t="s">
        <v>57</v>
      </c>
      <c r="B304" t="s">
        <v>29</v>
      </c>
      <c r="C304" s="7" t="str">
        <f>B304&amp;" "&amp;A304</f>
        <v>Mark Loft</v>
      </c>
      <c r="D304">
        <v>48</v>
      </c>
      <c r="E304" t="s">
        <v>52</v>
      </c>
      <c r="F304" t="s">
        <v>17</v>
      </c>
      <c r="G304">
        <v>118</v>
      </c>
      <c r="H304" s="9"/>
      <c r="I304" s="9" t="str">
        <f>IF(K304&lt;&gt;"",K304,IF(L304&lt;&gt;"",L304,""))</f>
        <v>M&gt;40</v>
      </c>
      <c r="J304" s="9" t="str">
        <f>IF(M304&lt;&gt;"","Y","")</f>
        <v>Y</v>
      </c>
      <c r="K304" s="9" t="str">
        <f>IF(D304="","",IF(OR(ISNA(VLOOKUP(C304,T3Male,2,FALSE))=FALSE,ISNA(VLOOKUP(C304,T3Fem,2,FALSE))=FALSE),"Top 3",IF(AND(F304="M",D304&gt;=70),"M&gt;70",IF(AND(F304="M",D304&gt;=40),"M&gt;"&amp;ROUNDDOWN(D304/10,0)*10,""))))</f>
        <v>M&gt;40</v>
      </c>
      <c r="L304" s="9" t="str">
        <f>IF(D304="","",IF(OR(ISNA(VLOOKUP(C304,T3Male,2,FALSE))=FALSE,ISNA(VLOOKUP(C304,T3Fem,2,FALSE))=FALSE),"Top 3",IF(AND(F304="F",D304&gt;=65),"F&gt;65",IF(AND(F304="F",D304&gt;=55),"F&gt;55",IF(AND(F304="F",D304&gt;=45),"F&gt;45",IF(AND(F304="F",D304&gt;=35),"F&gt;35",""))))))</f>
        <v/>
      </c>
      <c r="M304" s="9">
        <f>IF(ISNA(VLOOKUP(G304,'[1]TIME KEEPING'!$C$1:$E$65536,3,FALSE))=FALSE,VLOOKUP(G304,'[1]TIME KEEPING'!$C$1:$E$65536,3,FALSE),"")</f>
        <v>303</v>
      </c>
      <c r="N304" s="10">
        <f>IF(ISNA(VLOOKUP(G304,'[1]TIME KEEPING'!$C$1:$E$65536,2,FALSE))=FALSE,VLOOKUP(G304,'[1]TIME KEEPING'!$C$1:$E$65536,2,FALSE),TIMEVALUE("11:59:59"))</f>
        <v>3.8891898148148148E-2</v>
      </c>
    </row>
    <row r="305" spans="1:14" ht="15" x14ac:dyDescent="0.25">
      <c r="A305" t="s">
        <v>131</v>
      </c>
      <c r="B305" t="s">
        <v>19</v>
      </c>
      <c r="C305" s="7" t="str">
        <f>B305&amp;" "&amp;A305</f>
        <v>Richard Jones</v>
      </c>
      <c r="D305">
        <v>37</v>
      </c>
      <c r="E305" t="s">
        <v>206</v>
      </c>
      <c r="F305" t="s">
        <v>17</v>
      </c>
      <c r="G305">
        <v>280</v>
      </c>
      <c r="H305" s="9"/>
      <c r="I305" s="9" t="str">
        <f>IF(K305&lt;&gt;"",K305,IF(L305&lt;&gt;"",L305,""))</f>
        <v/>
      </c>
      <c r="J305" s="9" t="str">
        <f>IF(M305&lt;&gt;"","Y","")</f>
        <v>Y</v>
      </c>
      <c r="K305" s="9" t="str">
        <f>IF(D305="","",IF(OR(ISNA(VLOOKUP(C305,T3Male,2,FALSE))=FALSE,ISNA(VLOOKUP(C305,T3Fem,2,FALSE))=FALSE),"Top 3",IF(AND(F305="M",D305&gt;=70),"M&gt;70",IF(AND(F305="M",D305&gt;=40),"M&gt;"&amp;ROUNDDOWN(D305/10,0)*10,""))))</f>
        <v/>
      </c>
      <c r="L305" s="9" t="str">
        <f>IF(D305="","",IF(OR(ISNA(VLOOKUP(C305,T3Male,2,FALSE))=FALSE,ISNA(VLOOKUP(C305,T3Fem,2,FALSE))=FALSE),"Top 3",IF(AND(F305="F",D305&gt;=65),"F&gt;65",IF(AND(F305="F",D305&gt;=55),"F&gt;55",IF(AND(F305="F",D305&gt;=45),"F&gt;45",IF(AND(F305="F",D305&gt;=35),"F&gt;35",""))))))</f>
        <v/>
      </c>
      <c r="M305" s="9">
        <f>IF(ISNA(VLOOKUP(G305,'[1]TIME KEEPING'!$C$1:$E$65536,3,FALSE))=FALSE,VLOOKUP(G305,'[1]TIME KEEPING'!$C$1:$E$65536,3,FALSE),"")</f>
        <v>304</v>
      </c>
      <c r="N305" s="10">
        <f>IF(ISNA(VLOOKUP(G305,'[1]TIME KEEPING'!$C$1:$E$65536,2,FALSE))=FALSE,VLOOKUP(G305,'[1]TIME KEEPING'!$C$1:$E$65536,2,FALSE),TIMEVALUE("11:59:59"))</f>
        <v>3.8899305555555555E-2</v>
      </c>
    </row>
    <row r="306" spans="1:14" ht="15" x14ac:dyDescent="0.25">
      <c r="A306" t="s">
        <v>639</v>
      </c>
      <c r="B306" t="s">
        <v>640</v>
      </c>
      <c r="C306" s="7" t="str">
        <f>B306&amp;" "&amp;A306</f>
        <v>Melanie Granger</v>
      </c>
      <c r="D306">
        <v>58</v>
      </c>
      <c r="E306" t="s">
        <v>415</v>
      </c>
      <c r="F306" t="s">
        <v>231</v>
      </c>
      <c r="G306">
        <v>717</v>
      </c>
      <c r="H306" s="9"/>
      <c r="I306" s="9" t="str">
        <f>IF(K306&lt;&gt;"",K306,IF(L306&lt;&gt;"",L306,""))</f>
        <v>F&gt;55</v>
      </c>
      <c r="J306" s="9" t="str">
        <f>IF(M306&lt;&gt;"","Y","")</f>
        <v>Y</v>
      </c>
      <c r="K306" s="9" t="str">
        <f>IF(D306="","",IF(OR(ISNA(VLOOKUP(C306,T3Male,2,FALSE))=FALSE,ISNA(VLOOKUP(C306,T3Fem,2,FALSE))=FALSE),"Top 3",IF(AND(F306="M",D306&gt;=70),"M&gt;70",IF(AND(F306="M",D306&gt;=40),"M&gt;"&amp;ROUNDDOWN(D306/10,0)*10,""))))</f>
        <v/>
      </c>
      <c r="L306" s="9" t="str">
        <f>IF(D306="","",IF(OR(ISNA(VLOOKUP(C306,T3Male,2,FALSE))=FALSE,ISNA(VLOOKUP(C306,T3Fem,2,FALSE))=FALSE),"Top 3",IF(AND(F306="F",D306&gt;=65),"F&gt;65",IF(AND(F306="F",D306&gt;=55),"F&gt;55",IF(AND(F306="F",D306&gt;=45),"F&gt;45",IF(AND(F306="F",D306&gt;=35),"F&gt;35",""))))))</f>
        <v>F&gt;55</v>
      </c>
      <c r="M306" s="9">
        <f>IF(ISNA(VLOOKUP(G306,'[1]TIME KEEPING'!$C$1:$E$65536,3,FALSE))=FALSE,VLOOKUP(G306,'[1]TIME KEEPING'!$C$1:$E$65536,3,FALSE),"")</f>
        <v>305</v>
      </c>
      <c r="N306" s="10">
        <f>IF(ISNA(VLOOKUP(G306,'[1]TIME KEEPING'!$C$1:$E$65536,2,FALSE))=FALSE,VLOOKUP(G306,'[1]TIME KEEPING'!$C$1:$E$65536,2,FALSE),TIMEVALUE("11:59:59"))</f>
        <v>3.8906712962962962E-2</v>
      </c>
    </row>
    <row r="307" spans="1:14" ht="15" x14ac:dyDescent="0.25">
      <c r="A307" t="s">
        <v>281</v>
      </c>
      <c r="B307" t="s">
        <v>448</v>
      </c>
      <c r="C307" s="7" t="str">
        <f>B307&amp;" "&amp;A307</f>
        <v>Sarah Howell</v>
      </c>
      <c r="D307">
        <v>33</v>
      </c>
      <c r="E307" t="s">
        <v>387</v>
      </c>
      <c r="F307" t="s">
        <v>231</v>
      </c>
      <c r="G307">
        <v>700</v>
      </c>
      <c r="H307" s="9"/>
      <c r="I307" s="9" t="str">
        <f>IF(K307&lt;&gt;"",K307,IF(L307&lt;&gt;"",L307,""))</f>
        <v/>
      </c>
      <c r="J307" s="9" t="str">
        <f>IF(M307&lt;&gt;"","Y","")</f>
        <v>Y</v>
      </c>
      <c r="K307" s="9" t="str">
        <f>IF(D307="","",IF(OR(ISNA(VLOOKUP(C307,T3Male,2,FALSE))=FALSE,ISNA(VLOOKUP(C307,T3Fem,2,FALSE))=FALSE),"Top 3",IF(AND(F307="M",D307&gt;=70),"M&gt;70",IF(AND(F307="M",D307&gt;=40),"M&gt;"&amp;ROUNDDOWN(D307/10,0)*10,""))))</f>
        <v/>
      </c>
      <c r="L307" s="9" t="str">
        <f>IF(D307="","",IF(OR(ISNA(VLOOKUP(C307,T3Male,2,FALSE))=FALSE,ISNA(VLOOKUP(C307,T3Fem,2,FALSE))=FALSE),"Top 3",IF(AND(F307="F",D307&gt;=65),"F&gt;65",IF(AND(F307="F",D307&gt;=55),"F&gt;55",IF(AND(F307="F",D307&gt;=45),"F&gt;45",IF(AND(F307="F",D307&gt;=35),"F&gt;35",""))))))</f>
        <v/>
      </c>
      <c r="M307" s="9">
        <f>IF(ISNA(VLOOKUP(G307,'[1]TIME KEEPING'!$C$1:$E$65536,3,FALSE))=FALSE,VLOOKUP(G307,'[1]TIME KEEPING'!$C$1:$E$65536,3,FALSE),"")</f>
        <v>306</v>
      </c>
      <c r="N307" s="10">
        <f>IF(ISNA(VLOOKUP(G307,'[1]TIME KEEPING'!$C$1:$E$65536,2,FALSE))=FALSE,VLOOKUP(G307,'[1]TIME KEEPING'!$C$1:$E$65536,2,FALSE),TIMEVALUE("11:59:59"))</f>
        <v>3.8923379629629627E-2</v>
      </c>
    </row>
    <row r="308" spans="1:14" ht="15" x14ac:dyDescent="0.25">
      <c r="A308" t="s">
        <v>447</v>
      </c>
      <c r="B308" t="s">
        <v>448</v>
      </c>
      <c r="C308" s="7" t="str">
        <f>B308&amp;" "&amp;A308</f>
        <v>Sarah Pay</v>
      </c>
      <c r="D308">
        <v>39</v>
      </c>
      <c r="E308" s="8" t="s">
        <v>87</v>
      </c>
      <c r="F308" t="s">
        <v>231</v>
      </c>
      <c r="G308">
        <v>519</v>
      </c>
      <c r="H308" s="9"/>
      <c r="I308" s="9" t="str">
        <f>IF(K308&lt;&gt;"",K308,IF(L308&lt;&gt;"",L308,""))</f>
        <v>F&gt;35</v>
      </c>
      <c r="J308" s="9" t="str">
        <f>IF(M308&lt;&gt;"","Y","")</f>
        <v>Y</v>
      </c>
      <c r="K308" s="9" t="str">
        <f>IF(D308="","",IF(OR(ISNA(VLOOKUP(C308,T3Male,2,FALSE))=FALSE,ISNA(VLOOKUP(C308,T3Fem,2,FALSE))=FALSE),"Top 3",IF(AND(F308="M",D308&gt;=70),"M&gt;70",IF(AND(F308="M",D308&gt;=40),"M&gt;"&amp;ROUNDDOWN(D308/10,0)*10,""))))</f>
        <v/>
      </c>
      <c r="L308" s="9" t="str">
        <f>IF(D308="","",IF(OR(ISNA(VLOOKUP(C308,T3Male,2,FALSE))=FALSE,ISNA(VLOOKUP(C308,T3Fem,2,FALSE))=FALSE),"Top 3",IF(AND(F308="F",D308&gt;=65),"F&gt;65",IF(AND(F308="F",D308&gt;=55),"F&gt;55",IF(AND(F308="F",D308&gt;=45),"F&gt;45",IF(AND(F308="F",D308&gt;=35),"F&gt;35",""))))))</f>
        <v>F&gt;35</v>
      </c>
      <c r="M308" s="9">
        <f>IF(ISNA(VLOOKUP(G308,'[1]TIME KEEPING'!$C$1:$E$65536,3,FALSE))=FALSE,VLOOKUP(G308,'[1]TIME KEEPING'!$C$1:$E$65536,3,FALSE),"")</f>
        <v>307</v>
      </c>
      <c r="N308" s="10">
        <f>IF(ISNA(VLOOKUP(G308,'[1]TIME KEEPING'!$C$1:$E$65536,2,FALSE))=FALSE,VLOOKUP(G308,'[1]TIME KEEPING'!$C$1:$E$65536,2,FALSE),TIMEVALUE("11:59:59"))</f>
        <v>3.897476851851852E-2</v>
      </c>
    </row>
    <row r="309" spans="1:14" ht="15" x14ac:dyDescent="0.25">
      <c r="A309" t="s">
        <v>426</v>
      </c>
      <c r="B309" t="s">
        <v>427</v>
      </c>
      <c r="C309" s="7" t="str">
        <f>B309&amp;" "&amp;A309</f>
        <v>Jean O'Connor</v>
      </c>
      <c r="D309">
        <v>29</v>
      </c>
      <c r="E309" t="s">
        <v>32</v>
      </c>
      <c r="F309" t="s">
        <v>231</v>
      </c>
      <c r="G309">
        <v>504</v>
      </c>
      <c r="H309" s="9"/>
      <c r="I309" s="9" t="str">
        <f>IF(K309&lt;&gt;"",K309,IF(L309&lt;&gt;"",L309,""))</f>
        <v/>
      </c>
      <c r="J309" s="9" t="str">
        <f>IF(M309&lt;&gt;"","Y","")</f>
        <v>Y</v>
      </c>
      <c r="K309" s="9" t="str">
        <f>IF(D309="","",IF(OR(ISNA(VLOOKUP(C309,T3Male,2,FALSE))=FALSE,ISNA(VLOOKUP(C309,T3Fem,2,FALSE))=FALSE),"Top 3",IF(AND(F309="M",D309&gt;=70),"M&gt;70",IF(AND(F309="M",D309&gt;=40),"M&gt;"&amp;ROUNDDOWN(D309/10,0)*10,""))))</f>
        <v/>
      </c>
      <c r="L309" s="9" t="str">
        <f>IF(D309="","",IF(OR(ISNA(VLOOKUP(C309,T3Male,2,FALSE))=FALSE,ISNA(VLOOKUP(C309,T3Fem,2,FALSE))=FALSE),"Top 3",IF(AND(F309="F",D309&gt;=65),"F&gt;65",IF(AND(F309="F",D309&gt;=55),"F&gt;55",IF(AND(F309="F",D309&gt;=45),"F&gt;45",IF(AND(F309="F",D309&gt;=35),"F&gt;35",""))))))</f>
        <v/>
      </c>
      <c r="M309" s="9">
        <f>IF(ISNA(VLOOKUP(G309,'[1]TIME KEEPING'!$C$1:$E$65536,3,FALSE))=FALSE,VLOOKUP(G309,'[1]TIME KEEPING'!$C$1:$E$65536,3,FALSE),"")</f>
        <v>308</v>
      </c>
      <c r="N309" s="10">
        <f>IF(ISNA(VLOOKUP(G309,'[1]TIME KEEPING'!$C$1:$E$65536,2,FALSE))=FALSE,VLOOKUP(G309,'[1]TIME KEEPING'!$C$1:$E$65536,2,FALSE),TIMEVALUE("11:59:59"))</f>
        <v>3.8989930555555559E-2</v>
      </c>
    </row>
    <row r="310" spans="1:14" ht="15" x14ac:dyDescent="0.25">
      <c r="A310" t="s">
        <v>209</v>
      </c>
      <c r="B310" t="s">
        <v>451</v>
      </c>
      <c r="C310" s="7" t="str">
        <f>B310&amp;" "&amp;A310</f>
        <v>Karen Andrews</v>
      </c>
      <c r="D310">
        <v>51</v>
      </c>
      <c r="E310" t="s">
        <v>206</v>
      </c>
      <c r="F310" t="s">
        <v>231</v>
      </c>
      <c r="G310">
        <v>572</v>
      </c>
      <c r="H310" s="9"/>
      <c r="I310" s="9" t="str">
        <f>IF(K310&lt;&gt;"",K310,IF(L310&lt;&gt;"",L310,""))</f>
        <v>F&gt;45</v>
      </c>
      <c r="J310" s="9" t="str">
        <f>IF(M310&lt;&gt;"","Y","")</f>
        <v>Y</v>
      </c>
      <c r="K310" s="9" t="str">
        <f>IF(D310="","",IF(OR(ISNA(VLOOKUP(C310,T3Male,2,FALSE))=FALSE,ISNA(VLOOKUP(C310,T3Fem,2,FALSE))=FALSE),"Top 3",IF(AND(F310="M",D310&gt;=70),"M&gt;70",IF(AND(F310="M",D310&gt;=40),"M&gt;"&amp;ROUNDDOWN(D310/10,0)*10,""))))</f>
        <v/>
      </c>
      <c r="L310" s="9" t="str">
        <f>IF(D310="","",IF(OR(ISNA(VLOOKUP(C310,T3Male,2,FALSE))=FALSE,ISNA(VLOOKUP(C310,T3Fem,2,FALSE))=FALSE),"Top 3",IF(AND(F310="F",D310&gt;=65),"F&gt;65",IF(AND(F310="F",D310&gt;=55),"F&gt;55",IF(AND(F310="F",D310&gt;=45),"F&gt;45",IF(AND(F310="F",D310&gt;=35),"F&gt;35",""))))))</f>
        <v>F&gt;45</v>
      </c>
      <c r="M310" s="9">
        <f>IF(ISNA(VLOOKUP(G310,'[1]TIME KEEPING'!$C$1:$E$65536,3,FALSE))=FALSE,VLOOKUP(G310,'[1]TIME KEEPING'!$C$1:$E$65536,3,FALSE),"")</f>
        <v>309</v>
      </c>
      <c r="N310" s="10">
        <f>IF(ISNA(VLOOKUP(G310,'[1]TIME KEEPING'!$C$1:$E$65536,2,FALSE))=FALSE,VLOOKUP(G310,'[1]TIME KEEPING'!$C$1:$E$65536,2,FALSE),TIMEVALUE("11:59:59"))</f>
        <v>3.9022106481481481E-2</v>
      </c>
    </row>
    <row r="311" spans="1:14" ht="15" x14ac:dyDescent="0.25">
      <c r="A311" t="s">
        <v>544</v>
      </c>
      <c r="B311" t="s">
        <v>545</v>
      </c>
      <c r="C311" s="7" t="str">
        <f>B311&amp;" "&amp;A311</f>
        <v>Rosanna Firth</v>
      </c>
      <c r="D311">
        <v>26</v>
      </c>
      <c r="E311" t="s">
        <v>206</v>
      </c>
      <c r="F311" t="s">
        <v>231</v>
      </c>
      <c r="G311">
        <v>604</v>
      </c>
      <c r="H311" s="9"/>
      <c r="I311" s="9" t="str">
        <f>IF(K311&lt;&gt;"",K311,IF(L311&lt;&gt;"",L311,""))</f>
        <v/>
      </c>
      <c r="J311" s="9" t="str">
        <f>IF(M311&lt;&gt;"","Y","")</f>
        <v>Y</v>
      </c>
      <c r="K311" s="9" t="str">
        <f>IF(D311="","",IF(OR(ISNA(VLOOKUP(C311,T3Male,2,FALSE))=FALSE,ISNA(VLOOKUP(C311,T3Fem,2,FALSE))=FALSE),"Top 3",IF(AND(F311="M",D311&gt;=70),"M&gt;70",IF(AND(F311="M",D311&gt;=40),"M&gt;"&amp;ROUNDDOWN(D311/10,0)*10,""))))</f>
        <v/>
      </c>
      <c r="L311" s="9" t="str">
        <f>IF(D311="","",IF(OR(ISNA(VLOOKUP(C311,T3Male,2,FALSE))=FALSE,ISNA(VLOOKUP(C311,T3Fem,2,FALSE))=FALSE),"Top 3",IF(AND(F311="F",D311&gt;=65),"F&gt;65",IF(AND(F311="F",D311&gt;=55),"F&gt;55",IF(AND(F311="F",D311&gt;=45),"F&gt;45",IF(AND(F311="F",D311&gt;=35),"F&gt;35",""))))))</f>
        <v/>
      </c>
      <c r="M311" s="9">
        <f>IF(ISNA(VLOOKUP(G311,'[1]TIME KEEPING'!$C$1:$E$65536,3,FALSE))=FALSE,VLOOKUP(G311,'[1]TIME KEEPING'!$C$1:$E$65536,3,FALSE),"")</f>
        <v>310</v>
      </c>
      <c r="N311" s="10">
        <f>IF(ISNA(VLOOKUP(G311,'[1]TIME KEEPING'!$C$1:$E$65536,2,FALSE))=FALSE,VLOOKUP(G311,'[1]TIME KEEPING'!$C$1:$E$65536,2,FALSE),TIMEVALUE("11:59:59"))</f>
        <v>3.9040972222222227E-2</v>
      </c>
    </row>
    <row r="312" spans="1:14" ht="15" x14ac:dyDescent="0.25">
      <c r="A312" t="s">
        <v>519</v>
      </c>
      <c r="B312" t="s">
        <v>520</v>
      </c>
      <c r="C312" s="7" t="str">
        <f>B312&amp;" "&amp;A312</f>
        <v>Myra Bracewell</v>
      </c>
      <c r="D312">
        <v>53</v>
      </c>
      <c r="E312" t="s">
        <v>206</v>
      </c>
      <c r="F312" t="s">
        <v>231</v>
      </c>
      <c r="G312">
        <v>581</v>
      </c>
      <c r="H312" s="9"/>
      <c r="I312" s="9" t="str">
        <f>IF(K312&lt;&gt;"",K312,IF(L312&lt;&gt;"",L312,""))</f>
        <v>F&gt;45</v>
      </c>
      <c r="J312" s="9" t="str">
        <f>IF(M312&lt;&gt;"","Y","")</f>
        <v>Y</v>
      </c>
      <c r="K312" s="9" t="str">
        <f>IF(D312="","",IF(OR(ISNA(VLOOKUP(C312,T3Male,2,FALSE))=FALSE,ISNA(VLOOKUP(C312,T3Fem,2,FALSE))=FALSE),"Top 3",IF(AND(F312="M",D312&gt;=70),"M&gt;70",IF(AND(F312="M",D312&gt;=40),"M&gt;"&amp;ROUNDDOWN(D312/10,0)*10,""))))</f>
        <v/>
      </c>
      <c r="L312" s="9" t="str">
        <f>IF(D312="","",IF(OR(ISNA(VLOOKUP(C312,T3Male,2,FALSE))=FALSE,ISNA(VLOOKUP(C312,T3Fem,2,FALSE))=FALSE),"Top 3",IF(AND(F312="F",D312&gt;=65),"F&gt;65",IF(AND(F312="F",D312&gt;=55),"F&gt;55",IF(AND(F312="F",D312&gt;=45),"F&gt;45",IF(AND(F312="F",D312&gt;=35),"F&gt;35",""))))))</f>
        <v>F&gt;45</v>
      </c>
      <c r="M312" s="9">
        <f>IF(ISNA(VLOOKUP(G312,'[1]TIME KEEPING'!$C$1:$E$65536,3,FALSE))=FALSE,VLOOKUP(G312,'[1]TIME KEEPING'!$C$1:$E$65536,3,FALSE),"")</f>
        <v>311</v>
      </c>
      <c r="N312" s="10">
        <f>IF(ISNA(VLOOKUP(G312,'[1]TIME KEEPING'!$C$1:$E$65536,2,FALSE))=FALSE,VLOOKUP(G312,'[1]TIME KEEPING'!$C$1:$E$65536,2,FALSE),TIMEVALUE("11:59:59"))</f>
        <v>3.9132754629629625E-2</v>
      </c>
    </row>
    <row r="313" spans="1:14" ht="15" x14ac:dyDescent="0.25">
      <c r="A313" t="s">
        <v>380</v>
      </c>
      <c r="B313" t="s">
        <v>63</v>
      </c>
      <c r="C313" s="7" t="str">
        <f>B313&amp;" "&amp;A313</f>
        <v>Chris Wormstone</v>
      </c>
      <c r="D313">
        <v>41</v>
      </c>
      <c r="E313" t="s">
        <v>206</v>
      </c>
      <c r="F313" t="s">
        <v>17</v>
      </c>
      <c r="G313">
        <v>375</v>
      </c>
      <c r="H313" s="9"/>
      <c r="I313" s="9" t="str">
        <f>IF(K313&lt;&gt;"",K313,IF(L313&lt;&gt;"",L313,""))</f>
        <v>M&gt;40</v>
      </c>
      <c r="J313" s="9" t="str">
        <f>IF(M313&lt;&gt;"","Y","")</f>
        <v>Y</v>
      </c>
      <c r="K313" s="9" t="str">
        <f>IF(D313="","",IF(OR(ISNA(VLOOKUP(C313,T3Male,2,FALSE))=FALSE,ISNA(VLOOKUP(C313,T3Fem,2,FALSE))=FALSE),"Top 3",IF(AND(F313="M",D313&gt;=70),"M&gt;70",IF(AND(F313="M",D313&gt;=40),"M&gt;"&amp;ROUNDDOWN(D313/10,0)*10,""))))</f>
        <v>M&gt;40</v>
      </c>
      <c r="L313" s="9" t="str">
        <f>IF(D313="","",IF(OR(ISNA(VLOOKUP(C313,T3Male,2,FALSE))=FALSE,ISNA(VLOOKUP(C313,T3Fem,2,FALSE))=FALSE),"Top 3",IF(AND(F313="F",D313&gt;=65),"F&gt;65",IF(AND(F313="F",D313&gt;=55),"F&gt;55",IF(AND(F313="F",D313&gt;=45),"F&gt;45",IF(AND(F313="F",D313&gt;=35),"F&gt;35",""))))))</f>
        <v/>
      </c>
      <c r="M313" s="9">
        <f>IF(ISNA(VLOOKUP(G313,'[1]TIME KEEPING'!$C$1:$E$65536,3,FALSE))=FALSE,VLOOKUP(G313,'[1]TIME KEEPING'!$C$1:$E$65536,3,FALSE),"")</f>
        <v>312</v>
      </c>
      <c r="N313" s="10">
        <f>IF(ISNA(VLOOKUP(G313,'[1]TIME KEEPING'!$C$1:$E$65536,2,FALSE))=FALSE,VLOOKUP(G313,'[1]TIME KEEPING'!$C$1:$E$65536,2,FALSE),TIMEVALUE("11:59:59"))</f>
        <v>3.9156944444444446E-2</v>
      </c>
    </row>
    <row r="314" spans="1:14" ht="15" x14ac:dyDescent="0.25">
      <c r="A314" t="s">
        <v>99</v>
      </c>
      <c r="B314" t="s">
        <v>217</v>
      </c>
      <c r="C314" s="7" t="str">
        <f>B314&amp;" "&amp;A314</f>
        <v>Keith Graham</v>
      </c>
      <c r="D314">
        <v>48</v>
      </c>
      <c r="E314" t="s">
        <v>206</v>
      </c>
      <c r="F314" t="s">
        <v>17</v>
      </c>
      <c r="G314">
        <v>254</v>
      </c>
      <c r="H314" s="9"/>
      <c r="I314" s="9" t="str">
        <f>IF(K314&lt;&gt;"",K314,IF(L314&lt;&gt;"",L314,""))</f>
        <v>M&gt;40</v>
      </c>
      <c r="J314" s="9" t="str">
        <f>IF(M314&lt;&gt;"","Y","")</f>
        <v>Y</v>
      </c>
      <c r="K314" s="9" t="str">
        <f>IF(D314="","",IF(OR(ISNA(VLOOKUP(C314,T3Male,2,FALSE))=FALSE,ISNA(VLOOKUP(C314,T3Fem,2,FALSE))=FALSE),"Top 3",IF(AND(F314="M",D314&gt;=70),"M&gt;70",IF(AND(F314="M",D314&gt;=40),"M&gt;"&amp;ROUNDDOWN(D314/10,0)*10,""))))</f>
        <v>M&gt;40</v>
      </c>
      <c r="L314" s="9" t="str">
        <f>IF(D314="","",IF(OR(ISNA(VLOOKUP(C314,T3Male,2,FALSE))=FALSE,ISNA(VLOOKUP(C314,T3Fem,2,FALSE))=FALSE),"Top 3",IF(AND(F314="F",D314&gt;=65),"F&gt;65",IF(AND(F314="F",D314&gt;=55),"F&gt;55",IF(AND(F314="F",D314&gt;=45),"F&gt;45",IF(AND(F314="F",D314&gt;=35),"F&gt;35",""))))))</f>
        <v/>
      </c>
      <c r="M314" s="9">
        <f>IF(ISNA(VLOOKUP(G314,'[1]TIME KEEPING'!$C$1:$E$65536,3,FALSE))=FALSE,VLOOKUP(G314,'[1]TIME KEEPING'!$C$1:$E$65536,3,FALSE),"")</f>
        <v>313</v>
      </c>
      <c r="N314" s="10">
        <f>IF(ISNA(VLOOKUP(G314,'[1]TIME KEEPING'!$C$1:$E$65536,2,FALSE))=FALSE,VLOOKUP(G314,'[1]TIME KEEPING'!$C$1:$E$65536,2,FALSE),TIMEVALUE("11:59:59"))</f>
        <v>3.9163888888888894E-2</v>
      </c>
    </row>
    <row r="315" spans="1:14" ht="15" x14ac:dyDescent="0.25">
      <c r="A315" t="s">
        <v>229</v>
      </c>
      <c r="B315" t="s">
        <v>534</v>
      </c>
      <c r="C315" s="7" t="str">
        <f>B315&amp;" "&amp;A315</f>
        <v>Doreen Clayton</v>
      </c>
      <c r="D315">
        <v>69</v>
      </c>
      <c r="E315" t="s">
        <v>206</v>
      </c>
      <c r="F315" t="s">
        <v>231</v>
      </c>
      <c r="G315">
        <v>592</v>
      </c>
      <c r="H315" s="9"/>
      <c r="I315" s="9" t="str">
        <f>IF(K315&lt;&gt;"",K315,IF(L315&lt;&gt;"",L315,""))</f>
        <v>F&gt;65</v>
      </c>
      <c r="J315" s="9" t="str">
        <f>IF(M315&lt;&gt;"","Y","")</f>
        <v>Y</v>
      </c>
      <c r="K315" s="9" t="str">
        <f>IF(D315="","",IF(OR(ISNA(VLOOKUP(C315,T3Male,2,FALSE))=FALSE,ISNA(VLOOKUP(C315,T3Fem,2,FALSE))=FALSE),"Top 3",IF(AND(F315="M",D315&gt;=70),"M&gt;70",IF(AND(F315="M",D315&gt;=40),"M&gt;"&amp;ROUNDDOWN(D315/10,0)*10,""))))</f>
        <v/>
      </c>
      <c r="L315" s="9" t="str">
        <f>IF(D315="","",IF(OR(ISNA(VLOOKUP(C315,T3Male,2,FALSE))=FALSE,ISNA(VLOOKUP(C315,T3Fem,2,FALSE))=FALSE),"Top 3",IF(AND(F315="F",D315&gt;=65),"F&gt;65",IF(AND(F315="F",D315&gt;=55),"F&gt;55",IF(AND(F315="F",D315&gt;=45),"F&gt;45",IF(AND(F315="F",D315&gt;=35),"F&gt;35",""))))))</f>
        <v>F&gt;65</v>
      </c>
      <c r="M315" s="9">
        <f>IF(ISNA(VLOOKUP(G315,'[1]TIME KEEPING'!$C$1:$E$65536,3,FALSE))=FALSE,VLOOKUP(G315,'[1]TIME KEEPING'!$C$1:$E$65536,3,FALSE),"")</f>
        <v>314</v>
      </c>
      <c r="N315" s="10">
        <f>IF(ISNA(VLOOKUP(G315,'[1]TIME KEEPING'!$C$1:$E$65536,2,FALSE))=FALSE,VLOOKUP(G315,'[1]TIME KEEPING'!$C$1:$E$65536,2,FALSE),TIMEVALUE("11:59:59"))</f>
        <v>3.9242129629629634E-2</v>
      </c>
    </row>
    <row r="316" spans="1:14" ht="15" x14ac:dyDescent="0.25">
      <c r="A316" t="s">
        <v>348</v>
      </c>
      <c r="B316" t="s">
        <v>39</v>
      </c>
      <c r="C316" s="7" t="str">
        <f>B316&amp;" "&amp;A316</f>
        <v>Peter Scowcroft</v>
      </c>
      <c r="D316">
        <v>32</v>
      </c>
      <c r="E316" t="s">
        <v>206</v>
      </c>
      <c r="F316" t="s">
        <v>17</v>
      </c>
      <c r="G316">
        <v>339</v>
      </c>
      <c r="H316" s="9"/>
      <c r="I316" s="9" t="str">
        <f>IF(K316&lt;&gt;"",K316,IF(L316&lt;&gt;"",L316,""))</f>
        <v/>
      </c>
      <c r="J316" s="9" t="str">
        <f>IF(M316&lt;&gt;"","Y","")</f>
        <v>Y</v>
      </c>
      <c r="K316" s="9" t="str">
        <f>IF(D316="","",IF(OR(ISNA(VLOOKUP(C316,T3Male,2,FALSE))=FALSE,ISNA(VLOOKUP(C316,T3Fem,2,FALSE))=FALSE),"Top 3",IF(AND(F316="M",D316&gt;=70),"M&gt;70",IF(AND(F316="M",D316&gt;=40),"M&gt;"&amp;ROUNDDOWN(D316/10,0)*10,""))))</f>
        <v/>
      </c>
      <c r="L316" s="9" t="str">
        <f>IF(D316="","",IF(OR(ISNA(VLOOKUP(C316,T3Male,2,FALSE))=FALSE,ISNA(VLOOKUP(C316,T3Fem,2,FALSE))=FALSE),"Top 3",IF(AND(F316="F",D316&gt;=65),"F&gt;65",IF(AND(F316="F",D316&gt;=55),"F&gt;55",IF(AND(F316="F",D316&gt;=45),"F&gt;45",IF(AND(F316="F",D316&gt;=35),"F&gt;35",""))))))</f>
        <v/>
      </c>
      <c r="M316" s="9">
        <f>IF(ISNA(VLOOKUP(G316,'[1]TIME KEEPING'!$C$1:$E$65536,3,FALSE))=FALSE,VLOOKUP(G316,'[1]TIME KEEPING'!$C$1:$E$65536,3,FALSE),"")</f>
        <v>315</v>
      </c>
      <c r="N316" s="10">
        <f>IF(ISNA(VLOOKUP(G316,'[1]TIME KEEPING'!$C$1:$E$65536,2,FALSE))=FALSE,VLOOKUP(G316,'[1]TIME KEEPING'!$C$1:$E$65536,2,FALSE),TIMEVALUE("11:59:59"))</f>
        <v>3.9304398148148151E-2</v>
      </c>
    </row>
    <row r="317" spans="1:14" ht="15" x14ac:dyDescent="0.25">
      <c r="A317" t="s">
        <v>320</v>
      </c>
      <c r="B317" t="s">
        <v>103</v>
      </c>
      <c r="C317" s="7" t="str">
        <f>B317&amp;" "&amp;A317</f>
        <v>Steve Norris</v>
      </c>
      <c r="D317">
        <v>49</v>
      </c>
      <c r="E317" t="s">
        <v>206</v>
      </c>
      <c r="F317" t="s">
        <v>17</v>
      </c>
      <c r="G317">
        <v>314</v>
      </c>
      <c r="H317" s="9"/>
      <c r="I317" s="9" t="str">
        <f>IF(K317&lt;&gt;"",K317,IF(L317&lt;&gt;"",L317,""))</f>
        <v>M&gt;40</v>
      </c>
      <c r="J317" s="9" t="str">
        <f>IF(M317&lt;&gt;"","Y","")</f>
        <v>Y</v>
      </c>
      <c r="K317" s="9" t="str">
        <f>IF(D317="","",IF(OR(ISNA(VLOOKUP(C317,T3Male,2,FALSE))=FALSE,ISNA(VLOOKUP(C317,T3Fem,2,FALSE))=FALSE),"Top 3",IF(AND(F317="M",D317&gt;=70),"M&gt;70",IF(AND(F317="M",D317&gt;=40),"M&gt;"&amp;ROUNDDOWN(D317/10,0)*10,""))))</f>
        <v>M&gt;40</v>
      </c>
      <c r="L317" s="9" t="str">
        <f>IF(D317="","",IF(OR(ISNA(VLOOKUP(C317,T3Male,2,FALSE))=FALSE,ISNA(VLOOKUP(C317,T3Fem,2,FALSE))=FALSE),"Top 3",IF(AND(F317="F",D317&gt;=65),"F&gt;65",IF(AND(F317="F",D317&gt;=55),"F&gt;55",IF(AND(F317="F",D317&gt;=45),"F&gt;45",IF(AND(F317="F",D317&gt;=35),"F&gt;35",""))))))</f>
        <v/>
      </c>
      <c r="M317" s="9">
        <f>IF(ISNA(VLOOKUP(G317,'[1]TIME KEEPING'!$C$1:$E$65536,3,FALSE))=FALSE,VLOOKUP(G317,'[1]TIME KEEPING'!$C$1:$E$65536,3,FALSE),"")</f>
        <v>316</v>
      </c>
      <c r="N317" s="10">
        <f>IF(ISNA(VLOOKUP(G317,'[1]TIME KEEPING'!$C$1:$E$65536,2,FALSE))=FALSE,VLOOKUP(G317,'[1]TIME KEEPING'!$C$1:$E$65536,2,FALSE),TIMEVALUE("11:59:59"))</f>
        <v>3.9364120370370369E-2</v>
      </c>
    </row>
    <row r="318" spans="1:14" ht="15" x14ac:dyDescent="0.25">
      <c r="A318" t="s">
        <v>172</v>
      </c>
      <c r="B318" t="s">
        <v>43</v>
      </c>
      <c r="C318" s="7" t="str">
        <f>B318&amp;" "&amp;A318</f>
        <v>Andrew Gardner</v>
      </c>
      <c r="D318">
        <v>62</v>
      </c>
      <c r="E318" t="s">
        <v>169</v>
      </c>
      <c r="F318" t="s">
        <v>17</v>
      </c>
      <c r="G318">
        <v>186</v>
      </c>
      <c r="H318" s="9"/>
      <c r="I318" s="9" t="str">
        <f>IF(K318&lt;&gt;"",K318,IF(L318&lt;&gt;"",L318,""))</f>
        <v>M&gt;60</v>
      </c>
      <c r="J318" s="9" t="str">
        <f>IF(M318&lt;&gt;"","Y","")</f>
        <v>Y</v>
      </c>
      <c r="K318" s="9" t="str">
        <f>IF(D318="","",IF(OR(ISNA(VLOOKUP(C318,T3Male,2,FALSE))=FALSE,ISNA(VLOOKUP(C318,T3Fem,2,FALSE))=FALSE),"Top 3",IF(AND(F318="M",D318&gt;=70),"M&gt;70",IF(AND(F318="M",D318&gt;=40),"M&gt;"&amp;ROUNDDOWN(D318/10,0)*10,""))))</f>
        <v>M&gt;60</v>
      </c>
      <c r="L318" s="9" t="str">
        <f>IF(D318="","",IF(OR(ISNA(VLOOKUP(C318,T3Male,2,FALSE))=FALSE,ISNA(VLOOKUP(C318,T3Fem,2,FALSE))=FALSE),"Top 3",IF(AND(F318="F",D318&gt;=65),"F&gt;65",IF(AND(F318="F",D318&gt;=55),"F&gt;55",IF(AND(F318="F",D318&gt;=45),"F&gt;45",IF(AND(F318="F",D318&gt;=35),"F&gt;35",""))))))</f>
        <v/>
      </c>
      <c r="M318" s="9">
        <f>IF(ISNA(VLOOKUP(G318,'[1]TIME KEEPING'!$C$1:$E$65536,3,FALSE))=FALSE,VLOOKUP(G318,'[1]TIME KEEPING'!$C$1:$E$65536,3,FALSE),"")</f>
        <v>317</v>
      </c>
      <c r="N318" s="10">
        <f>IF(ISNA(VLOOKUP(G318,'[1]TIME KEEPING'!$C$1:$E$65536,2,FALSE))=FALSE,VLOOKUP(G318,'[1]TIME KEEPING'!$C$1:$E$65536,2,FALSE),TIMEVALUE("11:59:59"))</f>
        <v>3.9441203703703701E-2</v>
      </c>
    </row>
    <row r="319" spans="1:14" ht="15" x14ac:dyDescent="0.25">
      <c r="A319" t="s">
        <v>559</v>
      </c>
      <c r="B319" t="s">
        <v>560</v>
      </c>
      <c r="C319" s="7" t="str">
        <f>B319&amp;" "&amp;A319</f>
        <v>Josie Hatch</v>
      </c>
      <c r="D319">
        <v>21</v>
      </c>
      <c r="E319" t="s">
        <v>206</v>
      </c>
      <c r="F319" t="s">
        <v>231</v>
      </c>
      <c r="G319">
        <v>615</v>
      </c>
      <c r="H319" s="9"/>
      <c r="I319" s="9" t="str">
        <f>IF(K319&lt;&gt;"",K319,IF(L319&lt;&gt;"",L319,""))</f>
        <v/>
      </c>
      <c r="J319" s="9" t="str">
        <f>IF(M319&lt;&gt;"","Y","")</f>
        <v>Y</v>
      </c>
      <c r="K319" s="9" t="str">
        <f>IF(D319="","",IF(OR(ISNA(VLOOKUP(C319,T3Male,2,FALSE))=FALSE,ISNA(VLOOKUP(C319,T3Fem,2,FALSE))=FALSE),"Top 3",IF(AND(F319="M",D319&gt;=70),"M&gt;70",IF(AND(F319="M",D319&gt;=40),"M&gt;"&amp;ROUNDDOWN(D319/10,0)*10,""))))</f>
        <v/>
      </c>
      <c r="L319" s="9" t="str">
        <f>IF(D319="","",IF(OR(ISNA(VLOOKUP(C319,T3Male,2,FALSE))=FALSE,ISNA(VLOOKUP(C319,T3Fem,2,FALSE))=FALSE),"Top 3",IF(AND(F319="F",D319&gt;=65),"F&gt;65",IF(AND(F319="F",D319&gt;=55),"F&gt;55",IF(AND(F319="F",D319&gt;=45),"F&gt;45",IF(AND(F319="F",D319&gt;=35),"F&gt;35",""))))))</f>
        <v/>
      </c>
      <c r="M319" s="9">
        <f>IF(ISNA(VLOOKUP(G319,'[1]TIME KEEPING'!$C$1:$E$65536,3,FALSE))=FALSE,VLOOKUP(G319,'[1]TIME KEEPING'!$C$1:$E$65536,3,FALSE),"")</f>
        <v>318</v>
      </c>
      <c r="N319" s="10">
        <f>IF(ISNA(VLOOKUP(G319,'[1]TIME KEEPING'!$C$1:$E$65536,2,FALSE))=FALSE,VLOOKUP(G319,'[1]TIME KEEPING'!$C$1:$E$65536,2,FALSE),TIMEVALUE("11:59:59"))</f>
        <v>3.9448842592592591E-2</v>
      </c>
    </row>
    <row r="320" spans="1:14" ht="15" x14ac:dyDescent="0.25">
      <c r="A320" t="s">
        <v>179</v>
      </c>
      <c r="B320" t="s">
        <v>180</v>
      </c>
      <c r="C320" s="7" t="str">
        <f>B320&amp;" "&amp;A320</f>
        <v>Christopher Maltby</v>
      </c>
      <c r="D320">
        <v>59</v>
      </c>
      <c r="E320" t="s">
        <v>169</v>
      </c>
      <c r="F320" t="s">
        <v>17</v>
      </c>
      <c r="G320">
        <v>191</v>
      </c>
      <c r="H320" s="9"/>
      <c r="I320" s="9" t="str">
        <f>IF(K320&lt;&gt;"",K320,IF(L320&lt;&gt;"",L320,""))</f>
        <v>M&gt;50</v>
      </c>
      <c r="J320" s="9" t="str">
        <f>IF(M320&lt;&gt;"","Y","")</f>
        <v>Y</v>
      </c>
      <c r="K320" s="9" t="str">
        <f>IF(D320="","",IF(OR(ISNA(VLOOKUP(C320,T3Male,2,FALSE))=FALSE,ISNA(VLOOKUP(C320,T3Fem,2,FALSE))=FALSE),"Top 3",IF(AND(F320="M",D320&gt;=70),"M&gt;70",IF(AND(F320="M",D320&gt;=40),"M&gt;"&amp;ROUNDDOWN(D320/10,0)*10,""))))</f>
        <v>M&gt;50</v>
      </c>
      <c r="L320" s="9" t="str">
        <f>IF(D320="","",IF(OR(ISNA(VLOOKUP(C320,T3Male,2,FALSE))=FALSE,ISNA(VLOOKUP(C320,T3Fem,2,FALSE))=FALSE),"Top 3",IF(AND(F320="F",D320&gt;=65),"F&gt;65",IF(AND(F320="F",D320&gt;=55),"F&gt;55",IF(AND(F320="F",D320&gt;=45),"F&gt;45",IF(AND(F320="F",D320&gt;=35),"F&gt;35",""))))))</f>
        <v/>
      </c>
      <c r="M320" s="9">
        <f>IF(ISNA(VLOOKUP(G320,'[1]TIME KEEPING'!$C$1:$E$65536,3,FALSE))=FALSE,VLOOKUP(G320,'[1]TIME KEEPING'!$C$1:$E$65536,3,FALSE),"")</f>
        <v>319</v>
      </c>
      <c r="N320" s="10">
        <f>IF(ISNA(VLOOKUP(G320,'[1]TIME KEEPING'!$C$1:$E$65536,2,FALSE))=FALSE,VLOOKUP(G320,'[1]TIME KEEPING'!$C$1:$E$65536,2,FALSE),TIMEVALUE("11:59:59"))</f>
        <v>3.9489120370370369E-2</v>
      </c>
    </row>
    <row r="321" spans="1:14" ht="15" x14ac:dyDescent="0.25">
      <c r="A321" t="s">
        <v>241</v>
      </c>
      <c r="B321" t="s">
        <v>242</v>
      </c>
      <c r="C321" s="7" t="str">
        <f>B321&amp;" "&amp;A321</f>
        <v>Robin Crewes</v>
      </c>
      <c r="D321">
        <v>34</v>
      </c>
      <c r="E321" t="s">
        <v>206</v>
      </c>
      <c r="F321" t="s">
        <v>17</v>
      </c>
      <c r="G321">
        <v>235</v>
      </c>
      <c r="H321" s="9"/>
      <c r="I321" s="9" t="str">
        <f>IF(K321&lt;&gt;"",K321,IF(L321&lt;&gt;"",L321,""))</f>
        <v/>
      </c>
      <c r="J321" s="9" t="str">
        <f>IF(M321&lt;&gt;"","Y","")</f>
        <v>Y</v>
      </c>
      <c r="K321" s="9" t="str">
        <f>IF(D321="","",IF(OR(ISNA(VLOOKUP(C321,T3Male,2,FALSE))=FALSE,ISNA(VLOOKUP(C321,T3Fem,2,FALSE))=FALSE),"Top 3",IF(AND(F321="M",D321&gt;=70),"M&gt;70",IF(AND(F321="M",D321&gt;=40),"M&gt;"&amp;ROUNDDOWN(D321/10,0)*10,""))))</f>
        <v/>
      </c>
      <c r="L321" s="9" t="str">
        <f>IF(D321="","",IF(OR(ISNA(VLOOKUP(C321,T3Male,2,FALSE))=FALSE,ISNA(VLOOKUP(C321,T3Fem,2,FALSE))=FALSE),"Top 3",IF(AND(F321="F",D321&gt;=65),"F&gt;65",IF(AND(F321="F",D321&gt;=55),"F&gt;55",IF(AND(F321="F",D321&gt;=45),"F&gt;45",IF(AND(F321="F",D321&gt;=35),"F&gt;35",""))))))</f>
        <v/>
      </c>
      <c r="M321" s="9">
        <f>IF(ISNA(VLOOKUP(G321,'[1]TIME KEEPING'!$C$1:$E$65536,3,FALSE))=FALSE,VLOOKUP(G321,'[1]TIME KEEPING'!$C$1:$E$65536,3,FALSE),"")</f>
        <v>320</v>
      </c>
      <c r="N321" s="10">
        <f>IF(ISNA(VLOOKUP(G321,'[1]TIME KEEPING'!$C$1:$E$65536,2,FALSE))=FALSE,VLOOKUP(G321,'[1]TIME KEEPING'!$C$1:$E$65536,2,FALSE),TIMEVALUE("11:59:59"))</f>
        <v>3.9505439814814816E-2</v>
      </c>
    </row>
    <row r="322" spans="1:14" ht="15" x14ac:dyDescent="0.25">
      <c r="A322" t="s">
        <v>262</v>
      </c>
      <c r="B322" t="s">
        <v>92</v>
      </c>
      <c r="C322" s="7" t="str">
        <f>B322&amp;" "&amp;A322</f>
        <v>Martin Gladwell</v>
      </c>
      <c r="D322">
        <v>70</v>
      </c>
      <c r="E322" t="s">
        <v>206</v>
      </c>
      <c r="F322" t="s">
        <v>17</v>
      </c>
      <c r="G322">
        <v>253</v>
      </c>
      <c r="H322" s="9"/>
      <c r="I322" s="9" t="str">
        <f>IF(K322&lt;&gt;"",K322,IF(L322&lt;&gt;"",L322,""))</f>
        <v>M&gt;70</v>
      </c>
      <c r="J322" s="9" t="str">
        <f>IF(M322&lt;&gt;"","Y","")</f>
        <v>Y</v>
      </c>
      <c r="K322" s="9" t="str">
        <f>IF(D322="","",IF(OR(ISNA(VLOOKUP(C322,T3Male,2,FALSE))=FALSE,ISNA(VLOOKUP(C322,T3Fem,2,FALSE))=FALSE),"Top 3",IF(AND(F322="M",D322&gt;=70),"M&gt;70",IF(AND(F322="M",D322&gt;=40),"M&gt;"&amp;ROUNDDOWN(D322/10,0)*10,""))))</f>
        <v>M&gt;70</v>
      </c>
      <c r="L322" s="9" t="str">
        <f>IF(D322="","",IF(OR(ISNA(VLOOKUP(C322,T3Male,2,FALSE))=FALSE,ISNA(VLOOKUP(C322,T3Fem,2,FALSE))=FALSE),"Top 3",IF(AND(F322="F",D322&gt;=65),"F&gt;65",IF(AND(F322="F",D322&gt;=55),"F&gt;55",IF(AND(F322="F",D322&gt;=45),"F&gt;45",IF(AND(F322="F",D322&gt;=35),"F&gt;35",""))))))</f>
        <v/>
      </c>
      <c r="M322" s="9">
        <f>IF(ISNA(VLOOKUP(G322,'[1]TIME KEEPING'!$C$1:$E$65536,3,FALSE))=FALSE,VLOOKUP(G322,'[1]TIME KEEPING'!$C$1:$E$65536,3,FALSE),"")</f>
        <v>321</v>
      </c>
      <c r="N322" s="10">
        <f>IF(ISNA(VLOOKUP(G322,'[1]TIME KEEPING'!$C$1:$E$65536,2,FALSE))=FALSE,VLOOKUP(G322,'[1]TIME KEEPING'!$C$1:$E$65536,2,FALSE),TIMEVALUE("11:59:59"))</f>
        <v>3.9525694444444447E-2</v>
      </c>
    </row>
    <row r="323" spans="1:14" ht="15" x14ac:dyDescent="0.25">
      <c r="A323" t="s">
        <v>413</v>
      </c>
      <c r="B323" t="s">
        <v>462</v>
      </c>
      <c r="C323" s="7" t="str">
        <f>B323&amp;" "&amp;A323</f>
        <v>Debbie Scott</v>
      </c>
      <c r="D323">
        <v>51</v>
      </c>
      <c r="E323" t="s">
        <v>156</v>
      </c>
      <c r="F323" t="s">
        <v>231</v>
      </c>
      <c r="G323">
        <v>547</v>
      </c>
      <c r="H323" s="9"/>
      <c r="I323" s="9" t="str">
        <f>IF(K323&lt;&gt;"",K323,IF(L323&lt;&gt;"",L323,""))</f>
        <v>F&gt;45</v>
      </c>
      <c r="J323" s="9" t="str">
        <f>IF(M323&lt;&gt;"","Y","")</f>
        <v>Y</v>
      </c>
      <c r="K323" s="9" t="str">
        <f>IF(D323="","",IF(OR(ISNA(VLOOKUP(C323,T3Male,2,FALSE))=FALSE,ISNA(VLOOKUP(C323,T3Fem,2,FALSE))=FALSE),"Top 3",IF(AND(F323="M",D323&gt;=70),"M&gt;70",IF(AND(F323="M",D323&gt;=40),"M&gt;"&amp;ROUNDDOWN(D323/10,0)*10,""))))</f>
        <v/>
      </c>
      <c r="L323" s="9" t="str">
        <f>IF(D323="","",IF(OR(ISNA(VLOOKUP(C323,T3Male,2,FALSE))=FALSE,ISNA(VLOOKUP(C323,T3Fem,2,FALSE))=FALSE),"Top 3",IF(AND(F323="F",D323&gt;=65),"F&gt;65",IF(AND(F323="F",D323&gt;=55),"F&gt;55",IF(AND(F323="F",D323&gt;=45),"F&gt;45",IF(AND(F323="F",D323&gt;=35),"F&gt;35",""))))))</f>
        <v>F&gt;45</v>
      </c>
      <c r="M323" s="9">
        <f>IF(ISNA(VLOOKUP(G323,'[1]TIME KEEPING'!$C$1:$E$65536,3,FALSE))=FALSE,VLOOKUP(G323,'[1]TIME KEEPING'!$C$1:$E$65536,3,FALSE),"")</f>
        <v>322</v>
      </c>
      <c r="N323" s="10">
        <f>IF(ISNA(VLOOKUP(G323,'[1]TIME KEEPING'!$C$1:$E$65536,2,FALSE))=FALSE,VLOOKUP(G323,'[1]TIME KEEPING'!$C$1:$E$65536,2,FALSE),TIMEVALUE("11:59:59"))</f>
        <v>3.9535416666666663E-2</v>
      </c>
    </row>
    <row r="324" spans="1:14" ht="15" x14ac:dyDescent="0.25">
      <c r="A324" t="s">
        <v>348</v>
      </c>
      <c r="B324" t="s">
        <v>600</v>
      </c>
      <c r="C324" s="7" t="str">
        <f>B324&amp;" "&amp;A324</f>
        <v>Brittany Scowcroft</v>
      </c>
      <c r="D324">
        <v>33</v>
      </c>
      <c r="E324" t="s">
        <v>206</v>
      </c>
      <c r="F324" t="s">
        <v>231</v>
      </c>
      <c r="G324">
        <v>667</v>
      </c>
      <c r="H324" s="9"/>
      <c r="I324" s="9" t="str">
        <f>IF(K324&lt;&gt;"",K324,IF(L324&lt;&gt;"",L324,""))</f>
        <v/>
      </c>
      <c r="J324" s="9" t="str">
        <f>IF(M324&lt;&gt;"","Y","")</f>
        <v>Y</v>
      </c>
      <c r="K324" s="9" t="str">
        <f>IF(D324="","",IF(OR(ISNA(VLOOKUP(C324,T3Male,2,FALSE))=FALSE,ISNA(VLOOKUP(C324,T3Fem,2,FALSE))=FALSE),"Top 3",IF(AND(F324="M",D324&gt;=70),"M&gt;70",IF(AND(F324="M",D324&gt;=40),"M&gt;"&amp;ROUNDDOWN(D324/10,0)*10,""))))</f>
        <v/>
      </c>
      <c r="L324" s="9" t="str">
        <f>IF(D324="","",IF(OR(ISNA(VLOOKUP(C324,T3Male,2,FALSE))=FALSE,ISNA(VLOOKUP(C324,T3Fem,2,FALSE))=FALSE),"Top 3",IF(AND(F324="F",D324&gt;=65),"F&gt;65",IF(AND(F324="F",D324&gt;=55),"F&gt;55",IF(AND(F324="F",D324&gt;=45),"F&gt;45",IF(AND(F324="F",D324&gt;=35),"F&gt;35",""))))))</f>
        <v/>
      </c>
      <c r="M324" s="9">
        <f>IF(ISNA(VLOOKUP(G324,'[1]TIME KEEPING'!$C$1:$E$65536,3,FALSE))=FALSE,VLOOKUP(G324,'[1]TIME KEEPING'!$C$1:$E$65536,3,FALSE),"")</f>
        <v>323</v>
      </c>
      <c r="N324" s="10">
        <f>IF(ISNA(VLOOKUP(G324,'[1]TIME KEEPING'!$C$1:$E$65536,2,FALSE))=FALSE,VLOOKUP(G324,'[1]TIME KEEPING'!$C$1:$E$65536,2,FALSE),TIMEVALUE("11:59:59"))</f>
        <v>3.9566087962962966E-2</v>
      </c>
    </row>
    <row r="325" spans="1:14" ht="15" x14ac:dyDescent="0.25">
      <c r="A325" t="s">
        <v>170</v>
      </c>
      <c r="B325" t="s">
        <v>482</v>
      </c>
      <c r="C325" s="7" t="str">
        <f>B325&amp;" "&amp;A325</f>
        <v>Nichola Coop</v>
      </c>
      <c r="D325">
        <v>45</v>
      </c>
      <c r="E325" t="s">
        <v>169</v>
      </c>
      <c r="F325" t="s">
        <v>231</v>
      </c>
      <c r="G325">
        <v>549</v>
      </c>
      <c r="H325" s="9"/>
      <c r="I325" s="9" t="str">
        <f>IF(K325&lt;&gt;"",K325,IF(L325&lt;&gt;"",L325,""))</f>
        <v>F&gt;45</v>
      </c>
      <c r="J325" s="9" t="str">
        <f>IF(M325&lt;&gt;"","Y","")</f>
        <v>Y</v>
      </c>
      <c r="K325" s="9" t="str">
        <f>IF(D325="","",IF(OR(ISNA(VLOOKUP(C325,T3Male,2,FALSE))=FALSE,ISNA(VLOOKUP(C325,T3Fem,2,FALSE))=FALSE),"Top 3",IF(AND(F325="M",D325&gt;=70),"M&gt;70",IF(AND(F325="M",D325&gt;=40),"M&gt;"&amp;ROUNDDOWN(D325/10,0)*10,""))))</f>
        <v/>
      </c>
      <c r="L325" s="9" t="str">
        <f>IF(D325="","",IF(OR(ISNA(VLOOKUP(C325,T3Male,2,FALSE))=FALSE,ISNA(VLOOKUP(C325,T3Fem,2,FALSE))=FALSE),"Top 3",IF(AND(F325="F",D325&gt;=65),"F&gt;65",IF(AND(F325="F",D325&gt;=55),"F&gt;55",IF(AND(F325="F",D325&gt;=45),"F&gt;45",IF(AND(F325="F",D325&gt;=35),"F&gt;35",""))))))</f>
        <v>F&gt;45</v>
      </c>
      <c r="M325" s="9">
        <f>IF(ISNA(VLOOKUP(G325,'[1]TIME KEEPING'!$C$1:$E$65536,3,FALSE))=FALSE,VLOOKUP(G325,'[1]TIME KEEPING'!$C$1:$E$65536,3,FALSE),"")</f>
        <v>324</v>
      </c>
      <c r="N325" s="10">
        <f>IF(ISNA(VLOOKUP(G325,'[1]TIME KEEPING'!$C$1:$E$65536,2,FALSE))=FALSE,VLOOKUP(G325,'[1]TIME KEEPING'!$C$1:$E$65536,2,FALSE),TIMEVALUE("11:59:59"))</f>
        <v>3.9584953703703706E-2</v>
      </c>
    </row>
    <row r="326" spans="1:14" ht="15" x14ac:dyDescent="0.25">
      <c r="A326" t="s">
        <v>108</v>
      </c>
      <c r="B326" t="s">
        <v>506</v>
      </c>
      <c r="C326" s="7" t="str">
        <f>B326&amp;" "&amp;A326</f>
        <v>Kerry Watson</v>
      </c>
      <c r="D326">
        <v>37</v>
      </c>
      <c r="E326" t="s">
        <v>197</v>
      </c>
      <c r="F326" t="s">
        <v>231</v>
      </c>
      <c r="G326">
        <v>569</v>
      </c>
      <c r="H326" s="9"/>
      <c r="I326" s="9" t="str">
        <f>IF(K326&lt;&gt;"",K326,IF(L326&lt;&gt;"",L326,""))</f>
        <v>F&gt;35</v>
      </c>
      <c r="J326" s="9" t="str">
        <f>IF(M326&lt;&gt;"","Y","")</f>
        <v>Y</v>
      </c>
      <c r="K326" s="9" t="str">
        <f>IF(D326="","",IF(OR(ISNA(VLOOKUP(C326,T3Male,2,FALSE))=FALSE,ISNA(VLOOKUP(C326,T3Fem,2,FALSE))=FALSE),"Top 3",IF(AND(F326="M",D326&gt;=70),"M&gt;70",IF(AND(F326="M",D326&gt;=40),"M&gt;"&amp;ROUNDDOWN(D326/10,0)*10,""))))</f>
        <v/>
      </c>
      <c r="L326" s="9" t="str">
        <f>IF(D326="","",IF(OR(ISNA(VLOOKUP(C326,T3Male,2,FALSE))=FALSE,ISNA(VLOOKUP(C326,T3Fem,2,FALSE))=FALSE),"Top 3",IF(AND(F326="F",D326&gt;=65),"F&gt;65",IF(AND(F326="F",D326&gt;=55),"F&gt;55",IF(AND(F326="F",D326&gt;=45),"F&gt;45",IF(AND(F326="F",D326&gt;=35),"F&gt;35",""))))))</f>
        <v>F&gt;35</v>
      </c>
      <c r="M326" s="9">
        <f>IF(ISNA(VLOOKUP(G326,'[1]TIME KEEPING'!$C$1:$E$65536,3,FALSE))=FALSE,VLOOKUP(G326,'[1]TIME KEEPING'!$C$1:$E$65536,3,FALSE),"")</f>
        <v>325</v>
      </c>
      <c r="N326" s="10">
        <f>IF(ISNA(VLOOKUP(G326,'[1]TIME KEEPING'!$C$1:$E$65536,2,FALSE))=FALSE,VLOOKUP(G326,'[1]TIME KEEPING'!$C$1:$E$65536,2,FALSE),TIMEVALUE("11:59:59"))</f>
        <v>3.9780555555555555E-2</v>
      </c>
    </row>
    <row r="327" spans="1:14" ht="15" x14ac:dyDescent="0.25">
      <c r="A327" t="s">
        <v>243</v>
      </c>
      <c r="B327" t="s">
        <v>244</v>
      </c>
      <c r="C327" s="7" t="str">
        <f>B327&amp;" "&amp;A327</f>
        <v>Ben Cutts</v>
      </c>
      <c r="D327">
        <v>37</v>
      </c>
      <c r="E327" t="s">
        <v>206</v>
      </c>
      <c r="F327" t="s">
        <v>17</v>
      </c>
      <c r="G327">
        <v>236</v>
      </c>
      <c r="H327" s="9"/>
      <c r="I327" s="9" t="str">
        <f>IF(K327&lt;&gt;"",K327,IF(L327&lt;&gt;"",L327,""))</f>
        <v/>
      </c>
      <c r="J327" s="9" t="str">
        <f>IF(M327&lt;&gt;"","Y","")</f>
        <v>Y</v>
      </c>
      <c r="K327" s="9" t="str">
        <f>IF(D327="","",IF(OR(ISNA(VLOOKUP(C327,T3Male,2,FALSE))=FALSE,ISNA(VLOOKUP(C327,T3Fem,2,FALSE))=FALSE),"Top 3",IF(AND(F327="M",D327&gt;=70),"M&gt;70",IF(AND(F327="M",D327&gt;=40),"M&gt;"&amp;ROUNDDOWN(D327/10,0)*10,""))))</f>
        <v/>
      </c>
      <c r="L327" s="9" t="str">
        <f>IF(D327="","",IF(OR(ISNA(VLOOKUP(C327,T3Male,2,FALSE))=FALSE,ISNA(VLOOKUP(C327,T3Fem,2,FALSE))=FALSE),"Top 3",IF(AND(F327="F",D327&gt;=65),"F&gt;65",IF(AND(F327="F",D327&gt;=55),"F&gt;55",IF(AND(F327="F",D327&gt;=45),"F&gt;45",IF(AND(F327="F",D327&gt;=35),"F&gt;35",""))))))</f>
        <v/>
      </c>
      <c r="M327" s="9">
        <f>IF(ISNA(VLOOKUP(G327,'[1]TIME KEEPING'!$C$1:$E$65536,3,FALSE))=FALSE,VLOOKUP(G327,'[1]TIME KEEPING'!$C$1:$E$65536,3,FALSE),"")</f>
        <v>326</v>
      </c>
      <c r="N327" s="10">
        <f>IF(ISNA(VLOOKUP(G327,'[1]TIME KEEPING'!$C$1:$E$65536,2,FALSE))=FALSE,VLOOKUP(G327,'[1]TIME KEEPING'!$C$1:$E$65536,2,FALSE),TIMEVALUE("11:59:59"))</f>
        <v>3.9876851851851851E-2</v>
      </c>
    </row>
    <row r="328" spans="1:14" ht="15" x14ac:dyDescent="0.25">
      <c r="A328" t="s">
        <v>165</v>
      </c>
      <c r="B328" t="s">
        <v>86</v>
      </c>
      <c r="C328" s="7" t="str">
        <f>B328&amp;" "&amp;A328</f>
        <v>Neil Russell</v>
      </c>
      <c r="D328">
        <v>63</v>
      </c>
      <c r="E328" t="s">
        <v>156</v>
      </c>
      <c r="F328" t="s">
        <v>17</v>
      </c>
      <c r="G328">
        <v>181</v>
      </c>
      <c r="H328" s="9"/>
      <c r="I328" s="9" t="str">
        <f>IF(K328&lt;&gt;"",K328,IF(L328&lt;&gt;"",L328,""))</f>
        <v>M&gt;60</v>
      </c>
      <c r="J328" s="9" t="str">
        <f>IF(M328&lt;&gt;"","Y","")</f>
        <v>Y</v>
      </c>
      <c r="K328" s="9" t="str">
        <f>IF(D328="","",IF(OR(ISNA(VLOOKUP(C328,T3Male,2,FALSE))=FALSE,ISNA(VLOOKUP(C328,T3Fem,2,FALSE))=FALSE),"Top 3",IF(AND(F328="M",D328&gt;=70),"M&gt;70",IF(AND(F328="M",D328&gt;=40),"M&gt;"&amp;ROUNDDOWN(D328/10,0)*10,""))))</f>
        <v>M&gt;60</v>
      </c>
      <c r="L328" s="9" t="str">
        <f>IF(D328="","",IF(OR(ISNA(VLOOKUP(C328,T3Male,2,FALSE))=FALSE,ISNA(VLOOKUP(C328,T3Fem,2,FALSE))=FALSE),"Top 3",IF(AND(F328="F",D328&gt;=65),"F&gt;65",IF(AND(F328="F",D328&gt;=55),"F&gt;55",IF(AND(F328="F",D328&gt;=45),"F&gt;45",IF(AND(F328="F",D328&gt;=35),"F&gt;35",""))))))</f>
        <v/>
      </c>
      <c r="M328" s="9">
        <f>IF(ISNA(VLOOKUP(G328,'[1]TIME KEEPING'!$C$1:$E$65536,3,FALSE))=FALSE,VLOOKUP(G328,'[1]TIME KEEPING'!$C$1:$E$65536,3,FALSE),"")</f>
        <v>327</v>
      </c>
      <c r="N328" s="10">
        <f>IF(ISNA(VLOOKUP(G328,'[1]TIME KEEPING'!$C$1:$E$65536,2,FALSE))=FALSE,VLOOKUP(G328,'[1]TIME KEEPING'!$C$1:$E$65536,2,FALSE),TIMEVALUE("11:59:59"))</f>
        <v>3.9946296296296292E-2</v>
      </c>
    </row>
    <row r="329" spans="1:14" ht="15" x14ac:dyDescent="0.25">
      <c r="A329" t="s">
        <v>618</v>
      </c>
      <c r="B329" t="s">
        <v>597</v>
      </c>
      <c r="C329" s="7" t="str">
        <f>B329&amp;" "&amp;A329</f>
        <v>Clare White</v>
      </c>
      <c r="D329">
        <v>34</v>
      </c>
      <c r="E329" t="s">
        <v>206</v>
      </c>
      <c r="F329" t="s">
        <v>231</v>
      </c>
      <c r="G329">
        <v>690</v>
      </c>
      <c r="H329" s="9"/>
      <c r="I329" s="9" t="str">
        <f>IF(K329&lt;&gt;"",K329,IF(L329&lt;&gt;"",L329,""))</f>
        <v/>
      </c>
      <c r="J329" s="9" t="str">
        <f>IF(M329&lt;&gt;"","Y","")</f>
        <v>Y</v>
      </c>
      <c r="K329" s="9" t="str">
        <f>IF(D329="","",IF(OR(ISNA(VLOOKUP(C329,T3Male,2,FALSE))=FALSE,ISNA(VLOOKUP(C329,T3Fem,2,FALSE))=FALSE),"Top 3",IF(AND(F329="M",D329&gt;=70),"M&gt;70",IF(AND(F329="M",D329&gt;=40),"M&gt;"&amp;ROUNDDOWN(D329/10,0)*10,""))))</f>
        <v/>
      </c>
      <c r="L329" s="9" t="str">
        <f>IF(D329="","",IF(OR(ISNA(VLOOKUP(C329,T3Male,2,FALSE))=FALSE,ISNA(VLOOKUP(C329,T3Fem,2,FALSE))=FALSE),"Top 3",IF(AND(F329="F",D329&gt;=65),"F&gt;65",IF(AND(F329="F",D329&gt;=55),"F&gt;55",IF(AND(F329="F",D329&gt;=45),"F&gt;45",IF(AND(F329="F",D329&gt;=35),"F&gt;35",""))))))</f>
        <v/>
      </c>
      <c r="M329" s="9">
        <f>IF(ISNA(VLOOKUP(G329,'[1]TIME KEEPING'!$C$1:$E$65536,3,FALSE))=FALSE,VLOOKUP(G329,'[1]TIME KEEPING'!$C$1:$E$65536,3,FALSE),"")</f>
        <v>328</v>
      </c>
      <c r="N329" s="10">
        <f>IF(ISNA(VLOOKUP(G329,'[1]TIME KEEPING'!$C$1:$E$65536,2,FALSE))=FALSE,VLOOKUP(G329,'[1]TIME KEEPING'!$C$1:$E$65536,2,FALSE),TIMEVALUE("11:59:59"))</f>
        <v>4.0013888888888884E-2</v>
      </c>
    </row>
    <row r="330" spans="1:14" ht="15" x14ac:dyDescent="0.25">
      <c r="A330" t="s">
        <v>596</v>
      </c>
      <c r="B330" t="s">
        <v>518</v>
      </c>
      <c r="C330" s="7" t="str">
        <f>B330&amp;" "&amp;A330</f>
        <v>Rachel Reed</v>
      </c>
      <c r="D330">
        <v>41</v>
      </c>
      <c r="E330" t="s">
        <v>206</v>
      </c>
      <c r="F330" t="s">
        <v>231</v>
      </c>
      <c r="G330">
        <v>658</v>
      </c>
      <c r="H330" s="9"/>
      <c r="I330" s="9" t="str">
        <f>IF(K330&lt;&gt;"",K330,IF(L330&lt;&gt;"",L330,""))</f>
        <v>F&gt;35</v>
      </c>
      <c r="J330" s="9" t="str">
        <f>IF(M330&lt;&gt;"","Y","")</f>
        <v>Y</v>
      </c>
      <c r="K330" s="9" t="str">
        <f>IF(D330="","",IF(OR(ISNA(VLOOKUP(C330,T3Male,2,FALSE))=FALSE,ISNA(VLOOKUP(C330,T3Fem,2,FALSE))=FALSE),"Top 3",IF(AND(F330="M",D330&gt;=70),"M&gt;70",IF(AND(F330="M",D330&gt;=40),"M&gt;"&amp;ROUNDDOWN(D330/10,0)*10,""))))</f>
        <v/>
      </c>
      <c r="L330" s="9" t="str">
        <f>IF(D330="","",IF(OR(ISNA(VLOOKUP(C330,T3Male,2,FALSE))=FALSE,ISNA(VLOOKUP(C330,T3Fem,2,FALSE))=FALSE),"Top 3",IF(AND(F330="F",D330&gt;=65),"F&gt;65",IF(AND(F330="F",D330&gt;=55),"F&gt;55",IF(AND(F330="F",D330&gt;=45),"F&gt;45",IF(AND(F330="F",D330&gt;=35),"F&gt;35",""))))))</f>
        <v>F&gt;35</v>
      </c>
      <c r="M330" s="9">
        <f>IF(ISNA(VLOOKUP(G330,'[1]TIME KEEPING'!$C$1:$E$65536,3,FALSE))=FALSE,VLOOKUP(G330,'[1]TIME KEEPING'!$C$1:$E$65536,3,FALSE),"")</f>
        <v>329</v>
      </c>
      <c r="N330" s="10">
        <f>IF(ISNA(VLOOKUP(G330,'[1]TIME KEEPING'!$C$1:$E$65536,2,FALSE))=FALSE,VLOOKUP(G330,'[1]TIME KEEPING'!$C$1:$E$65536,2,FALSE),TIMEVALUE("11:59:59"))</f>
        <v>4.0084027777777774E-2</v>
      </c>
    </row>
    <row r="331" spans="1:14" ht="15" x14ac:dyDescent="0.25">
      <c r="A331" t="s">
        <v>557</v>
      </c>
      <c r="B331" t="s">
        <v>448</v>
      </c>
      <c r="C331" s="7" t="str">
        <f>B331&amp;" "&amp;A331</f>
        <v>Sarah Harvey</v>
      </c>
      <c r="D331">
        <v>37</v>
      </c>
      <c r="E331" t="s">
        <v>206</v>
      </c>
      <c r="F331" t="s">
        <v>231</v>
      </c>
      <c r="G331">
        <v>614</v>
      </c>
      <c r="H331" s="9"/>
      <c r="I331" s="9" t="str">
        <f>IF(K331&lt;&gt;"",K331,IF(L331&lt;&gt;"",L331,""))</f>
        <v>F&gt;35</v>
      </c>
      <c r="J331" s="9" t="str">
        <f>IF(M331&lt;&gt;"","Y","")</f>
        <v>Y</v>
      </c>
      <c r="K331" s="9" t="str">
        <f>IF(D331="","",IF(OR(ISNA(VLOOKUP(C331,T3Male,2,FALSE))=FALSE,ISNA(VLOOKUP(C331,T3Fem,2,FALSE))=FALSE),"Top 3",IF(AND(F331="M",D331&gt;=70),"M&gt;70",IF(AND(F331="M",D331&gt;=40),"M&gt;"&amp;ROUNDDOWN(D331/10,0)*10,""))))</f>
        <v/>
      </c>
      <c r="L331" s="9" t="str">
        <f>IF(D331="","",IF(OR(ISNA(VLOOKUP(C331,T3Male,2,FALSE))=FALSE,ISNA(VLOOKUP(C331,T3Fem,2,FALSE))=FALSE),"Top 3",IF(AND(F331="F",D331&gt;=65),"F&gt;65",IF(AND(F331="F",D331&gt;=55),"F&gt;55",IF(AND(F331="F",D331&gt;=45),"F&gt;45",IF(AND(F331="F",D331&gt;=35),"F&gt;35",""))))))</f>
        <v>F&gt;35</v>
      </c>
      <c r="M331" s="9">
        <f>IF(ISNA(VLOOKUP(G331,'[1]TIME KEEPING'!$C$1:$E$65536,3,FALSE))=FALSE,VLOOKUP(G331,'[1]TIME KEEPING'!$C$1:$E$65536,3,FALSE),"")</f>
        <v>330</v>
      </c>
      <c r="N331" s="10">
        <f>IF(ISNA(VLOOKUP(G331,'[1]TIME KEEPING'!$C$1:$E$65536,2,FALSE))=FALSE,VLOOKUP(G331,'[1]TIME KEEPING'!$C$1:$E$65536,2,FALSE),TIMEVALUE("11:59:59"))</f>
        <v>4.0114699074074077E-2</v>
      </c>
    </row>
    <row r="332" spans="1:14" ht="15" x14ac:dyDescent="0.25">
      <c r="A332" t="s">
        <v>245</v>
      </c>
      <c r="B332" t="s">
        <v>535</v>
      </c>
      <c r="C332" s="7" t="str">
        <f>B332&amp;" "&amp;A332</f>
        <v>Caroline Dart</v>
      </c>
      <c r="D332">
        <v>50</v>
      </c>
      <c r="E332" t="s">
        <v>206</v>
      </c>
      <c r="F332" t="s">
        <v>231</v>
      </c>
      <c r="G332">
        <v>595</v>
      </c>
      <c r="H332" s="9"/>
      <c r="I332" s="9" t="str">
        <f>IF(K332&lt;&gt;"",K332,IF(L332&lt;&gt;"",L332,""))</f>
        <v>F&gt;45</v>
      </c>
      <c r="J332" s="9" t="str">
        <f>IF(M332&lt;&gt;"","Y","")</f>
        <v>Y</v>
      </c>
      <c r="K332" s="9" t="str">
        <f>IF(D332="","",IF(OR(ISNA(VLOOKUP(C332,T3Male,2,FALSE))=FALSE,ISNA(VLOOKUP(C332,T3Fem,2,FALSE))=FALSE),"Top 3",IF(AND(F332="M",D332&gt;=70),"M&gt;70",IF(AND(F332="M",D332&gt;=40),"M&gt;"&amp;ROUNDDOWN(D332/10,0)*10,""))))</f>
        <v/>
      </c>
      <c r="L332" s="9" t="str">
        <f>IF(D332="","",IF(OR(ISNA(VLOOKUP(C332,T3Male,2,FALSE))=FALSE,ISNA(VLOOKUP(C332,T3Fem,2,FALSE))=FALSE),"Top 3",IF(AND(F332="F",D332&gt;=65),"F&gt;65",IF(AND(F332="F",D332&gt;=55),"F&gt;55",IF(AND(F332="F",D332&gt;=45),"F&gt;45",IF(AND(F332="F",D332&gt;=35),"F&gt;35",""))))))</f>
        <v>F&gt;45</v>
      </c>
      <c r="M332" s="9">
        <f>IF(ISNA(VLOOKUP(G332,'[1]TIME KEEPING'!$C$1:$E$65536,3,FALSE))=FALSE,VLOOKUP(G332,'[1]TIME KEEPING'!$C$1:$E$65536,3,FALSE),"")</f>
        <v>331</v>
      </c>
      <c r="N332" s="10">
        <f>IF(ISNA(VLOOKUP(G332,'[1]TIME KEEPING'!$C$1:$E$65536,2,FALSE))=FALSE,VLOOKUP(G332,'[1]TIME KEEPING'!$C$1:$E$65536,2,FALSE),TIMEVALUE("11:59:59"))</f>
        <v>4.0121875000000001E-2</v>
      </c>
    </row>
    <row r="333" spans="1:14" ht="15" x14ac:dyDescent="0.25">
      <c r="A333" t="s">
        <v>531</v>
      </c>
      <c r="B333" t="s">
        <v>532</v>
      </c>
      <c r="C333" s="7" t="str">
        <f>B333&amp;" "&amp;A333</f>
        <v>Sian Chess-williams</v>
      </c>
      <c r="D333">
        <v>29</v>
      </c>
      <c r="E333" t="s">
        <v>206</v>
      </c>
      <c r="F333" t="s">
        <v>231</v>
      </c>
      <c r="G333">
        <v>590</v>
      </c>
      <c r="H333" s="9"/>
      <c r="I333" s="9" t="str">
        <f>IF(K333&lt;&gt;"",K333,IF(L333&lt;&gt;"",L333,""))</f>
        <v/>
      </c>
      <c r="J333" s="9" t="str">
        <f>IF(M333&lt;&gt;"","Y","")</f>
        <v>Y</v>
      </c>
      <c r="K333" s="9" t="str">
        <f>IF(D333="","",IF(OR(ISNA(VLOOKUP(C333,T3Male,2,FALSE))=FALSE,ISNA(VLOOKUP(C333,T3Fem,2,FALSE))=FALSE),"Top 3",IF(AND(F333="M",D333&gt;=70),"M&gt;70",IF(AND(F333="M",D333&gt;=40),"M&gt;"&amp;ROUNDDOWN(D333/10,0)*10,""))))</f>
        <v/>
      </c>
      <c r="L333" s="9" t="str">
        <f>IF(D333="","",IF(OR(ISNA(VLOOKUP(C333,T3Male,2,FALSE))=FALSE,ISNA(VLOOKUP(C333,T3Fem,2,FALSE))=FALSE),"Top 3",IF(AND(F333="F",D333&gt;=65),"F&gt;65",IF(AND(F333="F",D333&gt;=55),"F&gt;55",IF(AND(F333="F",D333&gt;=45),"F&gt;45",IF(AND(F333="F",D333&gt;=35),"F&gt;35",""))))))</f>
        <v/>
      </c>
      <c r="M333" s="9">
        <f>IF(ISNA(VLOOKUP(G333,'[1]TIME KEEPING'!$C$1:$E$65536,3,FALSE))=FALSE,VLOOKUP(G333,'[1]TIME KEEPING'!$C$1:$E$65536,3,FALSE),"")</f>
        <v>332</v>
      </c>
      <c r="N333" s="10">
        <f>IF(ISNA(VLOOKUP(G333,'[1]TIME KEEPING'!$C$1:$E$65536,2,FALSE))=FALSE,VLOOKUP(G333,'[1]TIME KEEPING'!$C$1:$E$65536,2,FALSE),TIMEVALUE("11:59:59"))</f>
        <v>4.0137731481481483E-2</v>
      </c>
    </row>
    <row r="334" spans="1:14" ht="15" x14ac:dyDescent="0.25">
      <c r="A334" t="s">
        <v>626</v>
      </c>
      <c r="B334" t="s">
        <v>524</v>
      </c>
      <c r="C334" s="7" t="str">
        <f>B334&amp;" "&amp;A334</f>
        <v>Jo Yendell</v>
      </c>
      <c r="D334">
        <v>52</v>
      </c>
      <c r="E334" t="s">
        <v>206</v>
      </c>
      <c r="F334" t="s">
        <v>231</v>
      </c>
      <c r="G334">
        <v>698</v>
      </c>
      <c r="H334" s="9"/>
      <c r="I334" s="9" t="str">
        <f>IF(K334&lt;&gt;"",K334,IF(L334&lt;&gt;"",L334,""))</f>
        <v>F&gt;45</v>
      </c>
      <c r="J334" s="9" t="str">
        <f>IF(M334&lt;&gt;"","Y","")</f>
        <v>Y</v>
      </c>
      <c r="K334" s="9" t="str">
        <f>IF(D334="","",IF(OR(ISNA(VLOOKUP(C334,T3Male,2,FALSE))=FALSE,ISNA(VLOOKUP(C334,T3Fem,2,FALSE))=FALSE),"Top 3",IF(AND(F334="M",D334&gt;=70),"M&gt;70",IF(AND(F334="M",D334&gt;=40),"M&gt;"&amp;ROUNDDOWN(D334/10,0)*10,""))))</f>
        <v/>
      </c>
      <c r="L334" s="9" t="str">
        <f>IF(D334="","",IF(OR(ISNA(VLOOKUP(C334,T3Male,2,FALSE))=FALSE,ISNA(VLOOKUP(C334,T3Fem,2,FALSE))=FALSE),"Top 3",IF(AND(F334="F",D334&gt;=65),"F&gt;65",IF(AND(F334="F",D334&gt;=55),"F&gt;55",IF(AND(F334="F",D334&gt;=45),"F&gt;45",IF(AND(F334="F",D334&gt;=35),"F&gt;35",""))))))</f>
        <v>F&gt;45</v>
      </c>
      <c r="M334" s="9">
        <f>IF(ISNA(VLOOKUP(G334,'[1]TIME KEEPING'!$C$1:$E$65536,3,FALSE))=FALSE,VLOOKUP(G334,'[1]TIME KEEPING'!$C$1:$E$65536,3,FALSE),"")</f>
        <v>333</v>
      </c>
      <c r="N334" s="10">
        <f>IF(ISNA(VLOOKUP(G334,'[1]TIME KEEPING'!$C$1:$E$65536,2,FALSE))=FALSE,VLOOKUP(G334,'[1]TIME KEEPING'!$C$1:$E$65536,2,FALSE),TIMEVALUE("11:59:59"))</f>
        <v>4.0141666666666666E-2</v>
      </c>
    </row>
    <row r="335" spans="1:14" ht="15" x14ac:dyDescent="0.25">
      <c r="A335" t="s">
        <v>141</v>
      </c>
      <c r="B335" t="s">
        <v>603</v>
      </c>
      <c r="C335" s="7" t="str">
        <f>B335&amp;" "&amp;A335</f>
        <v>Charlotte Smith</v>
      </c>
      <c r="D335">
        <v>29</v>
      </c>
      <c r="E335" t="s">
        <v>206</v>
      </c>
      <c r="F335" t="s">
        <v>231</v>
      </c>
      <c r="G335">
        <v>673</v>
      </c>
      <c r="H335" s="9"/>
      <c r="I335" s="9" t="str">
        <f>IF(K335&lt;&gt;"",K335,IF(L335&lt;&gt;"",L335,""))</f>
        <v/>
      </c>
      <c r="J335" s="9" t="str">
        <f>IF(M335&lt;&gt;"","Y","")</f>
        <v>Y</v>
      </c>
      <c r="K335" s="9" t="str">
        <f>IF(D335="","",IF(OR(ISNA(VLOOKUP(C335,T3Male,2,FALSE))=FALSE,ISNA(VLOOKUP(C335,T3Fem,2,FALSE))=FALSE),"Top 3",IF(AND(F335="M",D335&gt;=70),"M&gt;70",IF(AND(F335="M",D335&gt;=40),"M&gt;"&amp;ROUNDDOWN(D335/10,0)*10,""))))</f>
        <v/>
      </c>
      <c r="L335" s="9" t="str">
        <f>IF(D335="","",IF(OR(ISNA(VLOOKUP(C335,T3Male,2,FALSE))=FALSE,ISNA(VLOOKUP(C335,T3Fem,2,FALSE))=FALSE),"Top 3",IF(AND(F335="F",D335&gt;=65),"F&gt;65",IF(AND(F335="F",D335&gt;=55),"F&gt;55",IF(AND(F335="F",D335&gt;=45),"F&gt;45",IF(AND(F335="F",D335&gt;=35),"F&gt;35",""))))))</f>
        <v/>
      </c>
      <c r="M335" s="9">
        <f>IF(ISNA(VLOOKUP(G335,'[1]TIME KEEPING'!$C$1:$E$65536,3,FALSE))=FALSE,VLOOKUP(G335,'[1]TIME KEEPING'!$C$1:$E$65536,3,FALSE),"")</f>
        <v>334</v>
      </c>
      <c r="N335" s="10">
        <f>IF(ISNA(VLOOKUP(G335,'[1]TIME KEEPING'!$C$1:$E$65536,2,FALSE))=FALSE,VLOOKUP(G335,'[1]TIME KEEPING'!$C$1:$E$65536,2,FALSE),TIMEVALUE("11:59:59"))</f>
        <v>4.0145601851851849E-2</v>
      </c>
    </row>
    <row r="336" spans="1:14" ht="15" x14ac:dyDescent="0.25">
      <c r="A336" t="s">
        <v>401</v>
      </c>
      <c r="B336" t="s">
        <v>434</v>
      </c>
      <c r="C336" s="7" t="str">
        <f>B336&amp;" "&amp;A336</f>
        <v>Emma Muckersie</v>
      </c>
      <c r="D336">
        <v>24</v>
      </c>
      <c r="E336" t="s">
        <v>206</v>
      </c>
      <c r="F336" t="s">
        <v>231</v>
      </c>
      <c r="G336">
        <v>643</v>
      </c>
      <c r="H336" s="9"/>
      <c r="I336" s="9" t="str">
        <f>IF(K336&lt;&gt;"",K336,IF(L336&lt;&gt;"",L336,""))</f>
        <v/>
      </c>
      <c r="J336" s="9" t="str">
        <f>IF(M336&lt;&gt;"","Y","")</f>
        <v>Y</v>
      </c>
      <c r="K336" s="9" t="str">
        <f>IF(D336="","",IF(OR(ISNA(VLOOKUP(C336,T3Male,2,FALSE))=FALSE,ISNA(VLOOKUP(C336,T3Fem,2,FALSE))=FALSE),"Top 3",IF(AND(F336="M",D336&gt;=70),"M&gt;70",IF(AND(F336="M",D336&gt;=40),"M&gt;"&amp;ROUNDDOWN(D336/10,0)*10,""))))</f>
        <v/>
      </c>
      <c r="L336" s="9" t="str">
        <f>IF(D336="","",IF(OR(ISNA(VLOOKUP(C336,T3Male,2,FALSE))=FALSE,ISNA(VLOOKUP(C336,T3Fem,2,FALSE))=FALSE),"Top 3",IF(AND(F336="F",D336&gt;=65),"F&gt;65",IF(AND(F336="F",D336&gt;=55),"F&gt;55",IF(AND(F336="F",D336&gt;=45),"F&gt;45",IF(AND(F336="F",D336&gt;=35),"F&gt;35",""))))))</f>
        <v/>
      </c>
      <c r="M336" s="9">
        <f>IF(ISNA(VLOOKUP(G336,'[1]TIME KEEPING'!$C$1:$E$65536,3,FALSE))=FALSE,VLOOKUP(G336,'[1]TIME KEEPING'!$C$1:$E$65536,3,FALSE),"")</f>
        <v>335</v>
      </c>
      <c r="N336" s="10">
        <f>IF(ISNA(VLOOKUP(G336,'[1]TIME KEEPING'!$C$1:$E$65536,2,FALSE))=FALSE,VLOOKUP(G336,'[1]TIME KEEPING'!$C$1:$E$65536,2,FALSE),TIMEVALUE("11:59:59"))</f>
        <v>4.0149884259259257E-2</v>
      </c>
    </row>
    <row r="337" spans="1:14" ht="15" x14ac:dyDescent="0.25">
      <c r="A337" t="s">
        <v>567</v>
      </c>
      <c r="B337" t="s">
        <v>568</v>
      </c>
      <c r="C337" s="7" t="str">
        <f>B337&amp;" "&amp;A337</f>
        <v>Melissa Keeble</v>
      </c>
      <c r="D337">
        <v>40</v>
      </c>
      <c r="E337" t="s">
        <v>206</v>
      </c>
      <c r="F337" t="s">
        <v>231</v>
      </c>
      <c r="G337">
        <v>625</v>
      </c>
      <c r="H337" s="9"/>
      <c r="I337" s="9" t="str">
        <f>IF(K337&lt;&gt;"",K337,IF(L337&lt;&gt;"",L337,""))</f>
        <v>F&gt;35</v>
      </c>
      <c r="J337" s="9" t="str">
        <f>IF(M337&lt;&gt;"","Y","")</f>
        <v>Y</v>
      </c>
      <c r="K337" s="9" t="str">
        <f>IF(D337="","",IF(OR(ISNA(VLOOKUP(C337,T3Male,2,FALSE))=FALSE,ISNA(VLOOKUP(C337,T3Fem,2,FALSE))=FALSE),"Top 3",IF(AND(F337="M",D337&gt;=70),"M&gt;70",IF(AND(F337="M",D337&gt;=40),"M&gt;"&amp;ROUNDDOWN(D337/10,0)*10,""))))</f>
        <v/>
      </c>
      <c r="L337" s="9" t="str">
        <f>IF(D337="","",IF(OR(ISNA(VLOOKUP(C337,T3Male,2,FALSE))=FALSE,ISNA(VLOOKUP(C337,T3Fem,2,FALSE))=FALSE),"Top 3",IF(AND(F337="F",D337&gt;=65),"F&gt;65",IF(AND(F337="F",D337&gt;=55),"F&gt;55",IF(AND(F337="F",D337&gt;=45),"F&gt;45",IF(AND(F337="F",D337&gt;=35),"F&gt;35",""))))))</f>
        <v>F&gt;35</v>
      </c>
      <c r="M337" s="9">
        <f>IF(ISNA(VLOOKUP(G337,'[1]TIME KEEPING'!$C$1:$E$65536,3,FALSE))=FALSE,VLOOKUP(G337,'[1]TIME KEEPING'!$C$1:$E$65536,3,FALSE),"")</f>
        <v>336</v>
      </c>
      <c r="N337" s="10">
        <f>IF(ISNA(VLOOKUP(G337,'[1]TIME KEEPING'!$C$1:$E$65536,2,FALSE))=FALSE,VLOOKUP(G337,'[1]TIME KEEPING'!$C$1:$E$65536,2,FALSE),TIMEVALUE("11:59:59"))</f>
        <v>4.0159375000000004E-2</v>
      </c>
    </row>
    <row r="338" spans="1:14" ht="15" x14ac:dyDescent="0.25">
      <c r="A338" t="s">
        <v>562</v>
      </c>
      <c r="B338" t="s">
        <v>563</v>
      </c>
      <c r="C338" s="7" t="str">
        <f>B338&amp;" "&amp;A338</f>
        <v>Keturah Hickling</v>
      </c>
      <c r="D338">
        <v>37</v>
      </c>
      <c r="E338" t="s">
        <v>206</v>
      </c>
      <c r="F338" t="s">
        <v>231</v>
      </c>
      <c r="G338">
        <v>618</v>
      </c>
      <c r="H338" s="9"/>
      <c r="I338" s="9" t="str">
        <f>IF(K338&lt;&gt;"",K338,IF(L338&lt;&gt;"",L338,""))</f>
        <v>F&gt;35</v>
      </c>
      <c r="J338" s="9" t="str">
        <f>IF(M338&lt;&gt;"","Y","")</f>
        <v>Y</v>
      </c>
      <c r="K338" s="9" t="str">
        <f>IF(D338="","",IF(OR(ISNA(VLOOKUP(C338,T3Male,2,FALSE))=FALSE,ISNA(VLOOKUP(C338,T3Fem,2,FALSE))=FALSE),"Top 3",IF(AND(F338="M",D338&gt;=70),"M&gt;70",IF(AND(F338="M",D338&gt;=40),"M&gt;"&amp;ROUNDDOWN(D338/10,0)*10,""))))</f>
        <v/>
      </c>
      <c r="L338" s="9" t="str">
        <f>IF(D338="","",IF(OR(ISNA(VLOOKUP(C338,T3Male,2,FALSE))=FALSE,ISNA(VLOOKUP(C338,T3Fem,2,FALSE))=FALSE),"Top 3",IF(AND(F338="F",D338&gt;=65),"F&gt;65",IF(AND(F338="F",D338&gt;=55),"F&gt;55",IF(AND(F338="F",D338&gt;=45),"F&gt;45",IF(AND(F338="F",D338&gt;=35),"F&gt;35",""))))))</f>
        <v>F&gt;35</v>
      </c>
      <c r="M338" s="9">
        <f>IF(ISNA(VLOOKUP(G338,'[1]TIME KEEPING'!$C$1:$E$65536,3,FALSE))=FALSE,VLOOKUP(G338,'[1]TIME KEEPING'!$C$1:$E$65536,3,FALSE),"")</f>
        <v>337</v>
      </c>
      <c r="N338" s="10">
        <f>IF(ISNA(VLOOKUP(G338,'[1]TIME KEEPING'!$C$1:$E$65536,2,FALSE))=FALSE,VLOOKUP(G338,'[1]TIME KEEPING'!$C$1:$E$65536,2,FALSE),TIMEVALUE("11:59:59"))</f>
        <v>4.0165740740740745E-2</v>
      </c>
    </row>
    <row r="339" spans="1:14" ht="15" x14ac:dyDescent="0.25">
      <c r="A339" t="s">
        <v>606</v>
      </c>
      <c r="B339" t="s">
        <v>572</v>
      </c>
      <c r="C339" s="7" t="str">
        <f>B339&amp;" "&amp;A339</f>
        <v>Helen Snowden</v>
      </c>
      <c r="D339">
        <v>40</v>
      </c>
      <c r="E339" t="s">
        <v>206</v>
      </c>
      <c r="F339" t="s">
        <v>231</v>
      </c>
      <c r="G339">
        <v>676</v>
      </c>
      <c r="H339" s="9"/>
      <c r="I339" s="9" t="str">
        <f>IF(K339&lt;&gt;"",K339,IF(L339&lt;&gt;"",L339,""))</f>
        <v>F&gt;35</v>
      </c>
      <c r="J339" s="9" t="str">
        <f>IF(M339&lt;&gt;"","Y","")</f>
        <v>Y</v>
      </c>
      <c r="K339" s="9" t="str">
        <f>IF(D339="","",IF(OR(ISNA(VLOOKUP(C339,T3Male,2,FALSE))=FALSE,ISNA(VLOOKUP(C339,T3Fem,2,FALSE))=FALSE),"Top 3",IF(AND(F339="M",D339&gt;=70),"M&gt;70",IF(AND(F339="M",D339&gt;=40),"M&gt;"&amp;ROUNDDOWN(D339/10,0)*10,""))))</f>
        <v/>
      </c>
      <c r="L339" s="9" t="str">
        <f>IF(D339="","",IF(OR(ISNA(VLOOKUP(C339,T3Male,2,FALSE))=FALSE,ISNA(VLOOKUP(C339,T3Fem,2,FALSE))=FALSE),"Top 3",IF(AND(F339="F",D339&gt;=65),"F&gt;65",IF(AND(F339="F",D339&gt;=55),"F&gt;55",IF(AND(F339="F",D339&gt;=45),"F&gt;45",IF(AND(F339="F",D339&gt;=35),"F&gt;35",""))))))</f>
        <v>F&gt;35</v>
      </c>
      <c r="M339" s="9">
        <f>IF(ISNA(VLOOKUP(G339,'[1]TIME KEEPING'!$C$1:$E$65536,3,FALSE))=FALSE,VLOOKUP(G339,'[1]TIME KEEPING'!$C$1:$E$65536,3,FALSE),"")</f>
        <v>338</v>
      </c>
      <c r="N339" s="10">
        <f>IF(ISNA(VLOOKUP(G339,'[1]TIME KEEPING'!$C$1:$E$65536,2,FALSE))=FALSE,VLOOKUP(G339,'[1]TIME KEEPING'!$C$1:$E$65536,2,FALSE),TIMEVALUE("11:59:59"))</f>
        <v>4.0171180555555554E-2</v>
      </c>
    </row>
    <row r="340" spans="1:14" ht="15" x14ac:dyDescent="0.25">
      <c r="A340" t="s">
        <v>584</v>
      </c>
      <c r="B340" t="s">
        <v>580</v>
      </c>
      <c r="C340" s="7" t="str">
        <f>B340&amp;" "&amp;A340</f>
        <v>Christine Peachey-pace</v>
      </c>
      <c r="D340">
        <v>29</v>
      </c>
      <c r="E340" t="s">
        <v>206</v>
      </c>
      <c r="F340" t="s">
        <v>231</v>
      </c>
      <c r="G340">
        <v>647</v>
      </c>
      <c r="H340" s="9"/>
      <c r="I340" s="9" t="str">
        <f>IF(K340&lt;&gt;"",K340,IF(L340&lt;&gt;"",L340,""))</f>
        <v/>
      </c>
      <c r="J340" s="9" t="str">
        <f>IF(M340&lt;&gt;"","Y","")</f>
        <v>Y</v>
      </c>
      <c r="K340" s="9" t="str">
        <f>IF(D340="","",IF(OR(ISNA(VLOOKUP(C340,T3Male,2,FALSE))=FALSE,ISNA(VLOOKUP(C340,T3Fem,2,FALSE))=FALSE),"Top 3",IF(AND(F340="M",D340&gt;=70),"M&gt;70",IF(AND(F340="M",D340&gt;=40),"M&gt;"&amp;ROUNDDOWN(D340/10,0)*10,""))))</f>
        <v/>
      </c>
      <c r="L340" s="9" t="str">
        <f>IF(D340="","",IF(OR(ISNA(VLOOKUP(C340,T3Male,2,FALSE))=FALSE,ISNA(VLOOKUP(C340,T3Fem,2,FALSE))=FALSE),"Top 3",IF(AND(F340="F",D340&gt;=65),"F&gt;65",IF(AND(F340="F",D340&gt;=55),"F&gt;55",IF(AND(F340="F",D340&gt;=45),"F&gt;45",IF(AND(F340="F",D340&gt;=35),"F&gt;35",""))))))</f>
        <v/>
      </c>
      <c r="M340" s="9">
        <f>IF(ISNA(VLOOKUP(G340,'[1]TIME KEEPING'!$C$1:$E$65536,3,FALSE))=FALSE,VLOOKUP(G340,'[1]TIME KEEPING'!$C$1:$E$65536,3,FALSE),"")</f>
        <v>339</v>
      </c>
      <c r="N340" s="10">
        <f>IF(ISNA(VLOOKUP(G340,'[1]TIME KEEPING'!$C$1:$E$65536,2,FALSE))=FALSE,VLOOKUP(G340,'[1]TIME KEEPING'!$C$1:$E$65536,2,FALSE),TIMEVALUE("11:59:59"))</f>
        <v>4.024178240740741E-2</v>
      </c>
    </row>
    <row r="341" spans="1:14" ht="15" x14ac:dyDescent="0.25">
      <c r="A341" t="s">
        <v>225</v>
      </c>
      <c r="B341" t="s">
        <v>226</v>
      </c>
      <c r="C341" s="7" t="str">
        <f>B341&amp;" "&amp;A341</f>
        <v>Melvyn Burton</v>
      </c>
      <c r="D341">
        <v>61</v>
      </c>
      <c r="E341" t="s">
        <v>206</v>
      </c>
      <c r="F341" t="s">
        <v>17</v>
      </c>
      <c r="G341">
        <v>225</v>
      </c>
      <c r="H341" s="9"/>
      <c r="I341" s="9" t="str">
        <f>IF(K341&lt;&gt;"",K341,IF(L341&lt;&gt;"",L341,""))</f>
        <v>M&gt;60</v>
      </c>
      <c r="J341" s="9" t="str">
        <f>IF(M341&lt;&gt;"","Y","")</f>
        <v>Y</v>
      </c>
      <c r="K341" s="9" t="str">
        <f>IF(D341="","",IF(OR(ISNA(VLOOKUP(C341,T3Male,2,FALSE))=FALSE,ISNA(VLOOKUP(C341,T3Fem,2,FALSE))=FALSE),"Top 3",IF(AND(F341="M",D341&gt;=70),"M&gt;70",IF(AND(F341="M",D341&gt;=40),"M&gt;"&amp;ROUNDDOWN(D341/10,0)*10,""))))</f>
        <v>M&gt;60</v>
      </c>
      <c r="L341" s="9" t="str">
        <f>IF(D341="","",IF(OR(ISNA(VLOOKUP(C341,T3Male,2,FALSE))=FALSE,ISNA(VLOOKUP(C341,T3Fem,2,FALSE))=FALSE),"Top 3",IF(AND(F341="F",D341&gt;=65),"F&gt;65",IF(AND(F341="F",D341&gt;=55),"F&gt;55",IF(AND(F341="F",D341&gt;=45),"F&gt;45",IF(AND(F341="F",D341&gt;=35),"F&gt;35",""))))))</f>
        <v/>
      </c>
      <c r="M341" s="9">
        <f>IF(ISNA(VLOOKUP(G341,'[1]TIME KEEPING'!$C$1:$E$65536,3,FALSE))=FALSE,VLOOKUP(G341,'[1]TIME KEEPING'!$C$1:$E$65536,3,FALSE),"")</f>
        <v>340</v>
      </c>
      <c r="N341" s="10">
        <f>IF(ISNA(VLOOKUP(G341,'[1]TIME KEEPING'!$C$1:$E$65536,2,FALSE))=FALSE,VLOOKUP(G341,'[1]TIME KEEPING'!$C$1:$E$65536,2,FALSE),TIMEVALUE("11:59:59"))</f>
        <v>4.0266550925925924E-2</v>
      </c>
    </row>
    <row r="342" spans="1:14" ht="15" x14ac:dyDescent="0.25">
      <c r="A342" t="s">
        <v>471</v>
      </c>
      <c r="B342" t="s">
        <v>472</v>
      </c>
      <c r="C342" s="7" t="str">
        <f>B342&amp;" "&amp;A342</f>
        <v>Sue Vicary</v>
      </c>
      <c r="D342">
        <v>53</v>
      </c>
      <c r="E342" t="s">
        <v>136</v>
      </c>
      <c r="F342" t="s">
        <v>231</v>
      </c>
      <c r="G342">
        <v>538</v>
      </c>
      <c r="H342" s="9"/>
      <c r="I342" s="9" t="str">
        <f>IF(K342&lt;&gt;"",K342,IF(L342&lt;&gt;"",L342,""))</f>
        <v>F&gt;45</v>
      </c>
      <c r="J342" s="9" t="str">
        <f>IF(M342&lt;&gt;"","Y","")</f>
        <v>Y</v>
      </c>
      <c r="K342" s="9" t="str">
        <f>IF(D342="","",IF(OR(ISNA(VLOOKUP(C342,T3Male,2,FALSE))=FALSE,ISNA(VLOOKUP(C342,T3Fem,2,FALSE))=FALSE),"Top 3",IF(AND(F342="M",D342&gt;=70),"M&gt;70",IF(AND(F342="M",D342&gt;=40),"M&gt;"&amp;ROUNDDOWN(D342/10,0)*10,""))))</f>
        <v/>
      </c>
      <c r="L342" s="9" t="str">
        <f>IF(D342="","",IF(OR(ISNA(VLOOKUP(C342,T3Male,2,FALSE))=FALSE,ISNA(VLOOKUP(C342,T3Fem,2,FALSE))=FALSE),"Top 3",IF(AND(F342="F",D342&gt;=65),"F&gt;65",IF(AND(F342="F",D342&gt;=55),"F&gt;55",IF(AND(F342="F",D342&gt;=45),"F&gt;45",IF(AND(F342="F",D342&gt;=35),"F&gt;35",""))))))</f>
        <v>F&gt;45</v>
      </c>
      <c r="M342" s="9">
        <f>IF(ISNA(VLOOKUP(G342,'[1]TIME KEEPING'!$C$1:$E$65536,3,FALSE))=FALSE,VLOOKUP(G342,'[1]TIME KEEPING'!$C$1:$E$65536,3,FALSE),"")</f>
        <v>341</v>
      </c>
      <c r="N342" s="10">
        <f>IF(ISNA(VLOOKUP(G342,'[1]TIME KEEPING'!$C$1:$E$65536,2,FALSE))=FALSE,VLOOKUP(G342,'[1]TIME KEEPING'!$C$1:$E$65536,2,FALSE),TIMEVALUE("11:59:59"))</f>
        <v>4.0432175925925927E-2</v>
      </c>
    </row>
    <row r="343" spans="1:14" ht="15" x14ac:dyDescent="0.25">
      <c r="A343" t="s">
        <v>322</v>
      </c>
      <c r="B343" t="s">
        <v>452</v>
      </c>
      <c r="C343" s="7" t="str">
        <f>B343&amp;" "&amp;A343</f>
        <v>Philippa Oldridge</v>
      </c>
      <c r="D343">
        <v>20</v>
      </c>
      <c r="E343" t="s">
        <v>90</v>
      </c>
      <c r="F343" t="s">
        <v>231</v>
      </c>
      <c r="G343">
        <v>524</v>
      </c>
      <c r="H343" s="9"/>
      <c r="I343" s="9" t="str">
        <f>IF(K343&lt;&gt;"",K343,IF(L343&lt;&gt;"",L343,""))</f>
        <v/>
      </c>
      <c r="J343" s="9" t="str">
        <f>IF(M343&lt;&gt;"","Y","")</f>
        <v>Y</v>
      </c>
      <c r="K343" s="9" t="str">
        <f>IF(D343="","",IF(OR(ISNA(VLOOKUP(C343,T3Male,2,FALSE))=FALSE,ISNA(VLOOKUP(C343,T3Fem,2,FALSE))=FALSE),"Top 3",IF(AND(F343="M",D343&gt;=70),"M&gt;70",IF(AND(F343="M",D343&gt;=40),"M&gt;"&amp;ROUNDDOWN(D343/10,0)*10,""))))</f>
        <v/>
      </c>
      <c r="L343" s="9" t="str">
        <f>IF(D343="","",IF(OR(ISNA(VLOOKUP(C343,T3Male,2,FALSE))=FALSE,ISNA(VLOOKUP(C343,T3Fem,2,FALSE))=FALSE),"Top 3",IF(AND(F343="F",D343&gt;=65),"F&gt;65",IF(AND(F343="F",D343&gt;=55),"F&gt;55",IF(AND(F343="F",D343&gt;=45),"F&gt;45",IF(AND(F343="F",D343&gt;=35),"F&gt;35",""))))))</f>
        <v/>
      </c>
      <c r="M343" s="9">
        <f>IF(ISNA(VLOOKUP(G343,'[1]TIME KEEPING'!$C$1:$E$65536,3,FALSE))=FALSE,VLOOKUP(G343,'[1]TIME KEEPING'!$C$1:$E$65536,3,FALSE),"")</f>
        <v>342</v>
      </c>
      <c r="N343" s="10">
        <f>IF(ISNA(VLOOKUP(G343,'[1]TIME KEEPING'!$C$1:$E$65536,2,FALSE))=FALSE,VLOOKUP(G343,'[1]TIME KEEPING'!$C$1:$E$65536,2,FALSE),TIMEVALUE("11:59:59"))</f>
        <v>4.0471412037037031E-2</v>
      </c>
    </row>
    <row r="344" spans="1:14" ht="15" x14ac:dyDescent="0.25">
      <c r="A344" t="s">
        <v>263</v>
      </c>
      <c r="B344" t="s">
        <v>264</v>
      </c>
      <c r="C344" s="7" t="str">
        <f>B344&amp;" "&amp;A344</f>
        <v>Trevor Grundy</v>
      </c>
      <c r="D344">
        <v>71</v>
      </c>
      <c r="E344" t="s">
        <v>206</v>
      </c>
      <c r="F344" t="s">
        <v>17</v>
      </c>
      <c r="G344">
        <v>255</v>
      </c>
      <c r="H344" s="9"/>
      <c r="I344" s="9" t="str">
        <f>IF(K344&lt;&gt;"",K344,IF(L344&lt;&gt;"",L344,""))</f>
        <v>M&gt;70</v>
      </c>
      <c r="J344" s="9" t="str">
        <f>IF(M344&lt;&gt;"","Y","")</f>
        <v>Y</v>
      </c>
      <c r="K344" s="9" t="str">
        <f>IF(D344="","",IF(OR(ISNA(VLOOKUP(C344,T3Male,2,FALSE))=FALSE,ISNA(VLOOKUP(C344,T3Fem,2,FALSE))=FALSE),"Top 3",IF(AND(F344="M",D344&gt;=70),"M&gt;70",IF(AND(F344="M",D344&gt;=40),"M&gt;"&amp;ROUNDDOWN(D344/10,0)*10,""))))</f>
        <v>M&gt;70</v>
      </c>
      <c r="L344" s="9" t="str">
        <f>IF(D344="","",IF(OR(ISNA(VLOOKUP(C344,T3Male,2,FALSE))=FALSE,ISNA(VLOOKUP(C344,T3Fem,2,FALSE))=FALSE),"Top 3",IF(AND(F344="F",D344&gt;=65),"F&gt;65",IF(AND(F344="F",D344&gt;=55),"F&gt;55",IF(AND(F344="F",D344&gt;=45),"F&gt;45",IF(AND(F344="F",D344&gt;=35),"F&gt;35",""))))))</f>
        <v/>
      </c>
      <c r="M344" s="9">
        <f>IF(ISNA(VLOOKUP(G344,'[1]TIME KEEPING'!$C$1:$E$65536,3,FALSE))=FALSE,VLOOKUP(G344,'[1]TIME KEEPING'!$C$1:$E$65536,3,FALSE),"")</f>
        <v>343</v>
      </c>
      <c r="N344" s="10">
        <f>IF(ISNA(VLOOKUP(G344,'[1]TIME KEEPING'!$C$1:$E$65536,2,FALSE))=FALSE,VLOOKUP(G344,'[1]TIME KEEPING'!$C$1:$E$65536,2,FALSE),TIMEVALUE("11:59:59"))</f>
        <v>4.0476851851851854E-2</v>
      </c>
    </row>
    <row r="345" spans="1:14" ht="15" x14ac:dyDescent="0.25">
      <c r="A345" t="s">
        <v>370</v>
      </c>
      <c r="B345" t="s">
        <v>371</v>
      </c>
      <c r="C345" s="7" t="str">
        <f>B345&amp;" "&amp;A345</f>
        <v>Martyn Walter</v>
      </c>
      <c r="D345">
        <v>54</v>
      </c>
      <c r="E345" t="s">
        <v>206</v>
      </c>
      <c r="F345" t="s">
        <v>17</v>
      </c>
      <c r="G345">
        <v>365</v>
      </c>
      <c r="H345" s="9"/>
      <c r="I345" s="9" t="str">
        <f>IF(K345&lt;&gt;"",K345,IF(L345&lt;&gt;"",L345,""))</f>
        <v>M&gt;50</v>
      </c>
      <c r="J345" s="9" t="str">
        <f>IF(M345&lt;&gt;"","Y","")</f>
        <v>Y</v>
      </c>
      <c r="K345" s="9" t="str">
        <f>IF(D345="","",IF(OR(ISNA(VLOOKUP(C345,T3Male,2,FALSE))=FALSE,ISNA(VLOOKUP(C345,T3Fem,2,FALSE))=FALSE),"Top 3",IF(AND(F345="M",D345&gt;=70),"M&gt;70",IF(AND(F345="M",D345&gt;=40),"M&gt;"&amp;ROUNDDOWN(D345/10,0)*10,""))))</f>
        <v>M&gt;50</v>
      </c>
      <c r="L345" s="9" t="str">
        <f>IF(D345="","",IF(OR(ISNA(VLOOKUP(C345,T3Male,2,FALSE))=FALSE,ISNA(VLOOKUP(C345,T3Fem,2,FALSE))=FALSE),"Top 3",IF(AND(F345="F",D345&gt;=65),"F&gt;65",IF(AND(F345="F",D345&gt;=55),"F&gt;55",IF(AND(F345="F",D345&gt;=45),"F&gt;45",IF(AND(F345="F",D345&gt;=35),"F&gt;35",""))))))</f>
        <v/>
      </c>
      <c r="M345" s="9">
        <f>IF(ISNA(VLOOKUP(G345,'[1]TIME KEEPING'!$C$1:$E$65536,3,FALSE))=FALSE,VLOOKUP(G345,'[1]TIME KEEPING'!$C$1:$E$65536,3,FALSE),"")</f>
        <v>344</v>
      </c>
      <c r="N345" s="10">
        <f>IF(ISNA(VLOOKUP(G345,'[1]TIME KEEPING'!$C$1:$E$65536,2,FALSE))=FALSE,VLOOKUP(G345,'[1]TIME KEEPING'!$C$1:$E$65536,2,FALSE),TIMEVALUE("11:59:59"))</f>
        <v>4.0492361111111111E-2</v>
      </c>
    </row>
    <row r="346" spans="1:14" ht="15" x14ac:dyDescent="0.25">
      <c r="A346" t="s">
        <v>557</v>
      </c>
      <c r="B346" t="s">
        <v>558</v>
      </c>
      <c r="C346" s="7" t="str">
        <f>B346&amp;" "&amp;A346</f>
        <v>Emma Louise Harvey</v>
      </c>
      <c r="D346">
        <v>45</v>
      </c>
      <c r="E346" t="s">
        <v>206</v>
      </c>
      <c r="F346" t="s">
        <v>231</v>
      </c>
      <c r="G346">
        <v>613</v>
      </c>
      <c r="H346" s="9"/>
      <c r="I346" s="9" t="str">
        <f>IF(K346&lt;&gt;"",K346,IF(L346&lt;&gt;"",L346,""))</f>
        <v>F&gt;45</v>
      </c>
      <c r="J346" s="9" t="str">
        <f>IF(M346&lt;&gt;"","Y","")</f>
        <v>Y</v>
      </c>
      <c r="K346" s="9" t="str">
        <f>IF(D346="","",IF(OR(ISNA(VLOOKUP(C346,T3Male,2,FALSE))=FALSE,ISNA(VLOOKUP(C346,T3Fem,2,FALSE))=FALSE),"Top 3",IF(AND(F346="M",D346&gt;=70),"M&gt;70",IF(AND(F346="M",D346&gt;=40),"M&gt;"&amp;ROUNDDOWN(D346/10,0)*10,""))))</f>
        <v/>
      </c>
      <c r="L346" s="9" t="str">
        <f>IF(D346="","",IF(OR(ISNA(VLOOKUP(C346,T3Male,2,FALSE))=FALSE,ISNA(VLOOKUP(C346,T3Fem,2,FALSE))=FALSE),"Top 3",IF(AND(F346="F",D346&gt;=65),"F&gt;65",IF(AND(F346="F",D346&gt;=55),"F&gt;55",IF(AND(F346="F",D346&gt;=45),"F&gt;45",IF(AND(F346="F",D346&gt;=35),"F&gt;35",""))))))</f>
        <v>F&gt;45</v>
      </c>
      <c r="M346" s="9">
        <f>IF(ISNA(VLOOKUP(G346,'[1]TIME KEEPING'!$C$1:$E$65536,3,FALSE))=FALSE,VLOOKUP(G346,'[1]TIME KEEPING'!$C$1:$E$65536,3,FALSE),"")</f>
        <v>345</v>
      </c>
      <c r="N346" s="10">
        <f>IF(ISNA(VLOOKUP(G346,'[1]TIME KEEPING'!$C$1:$E$65536,2,FALSE))=FALSE,VLOOKUP(G346,'[1]TIME KEEPING'!$C$1:$E$65536,2,FALSE),TIMEVALUE("11:59:59"))</f>
        <v>4.0535069444444446E-2</v>
      </c>
    </row>
    <row r="347" spans="1:14" ht="15" x14ac:dyDescent="0.25">
      <c r="A347" t="s">
        <v>476</v>
      </c>
      <c r="B347" t="s">
        <v>477</v>
      </c>
      <c r="C347" s="7" t="str">
        <f>B347&amp;" "&amp;A347</f>
        <v>Liz Raper</v>
      </c>
      <c r="D347">
        <v>65</v>
      </c>
      <c r="E347" t="s">
        <v>153</v>
      </c>
      <c r="F347" t="s">
        <v>231</v>
      </c>
      <c r="G347">
        <v>542</v>
      </c>
      <c r="H347" s="9"/>
      <c r="I347" s="9" t="str">
        <f>IF(K347&lt;&gt;"",K347,IF(L347&lt;&gt;"",L347,""))</f>
        <v>F&gt;65</v>
      </c>
      <c r="J347" s="9" t="str">
        <f>IF(M347&lt;&gt;"","Y","")</f>
        <v>Y</v>
      </c>
      <c r="K347" s="9" t="str">
        <f>IF(D347="","",IF(OR(ISNA(VLOOKUP(C347,T3Male,2,FALSE))=FALSE,ISNA(VLOOKUP(C347,T3Fem,2,FALSE))=FALSE),"Top 3",IF(AND(F347="M",D347&gt;=70),"M&gt;70",IF(AND(F347="M",D347&gt;=40),"M&gt;"&amp;ROUNDDOWN(D347/10,0)*10,""))))</f>
        <v/>
      </c>
      <c r="L347" s="9" t="str">
        <f>IF(D347="","",IF(OR(ISNA(VLOOKUP(C347,T3Male,2,FALSE))=FALSE,ISNA(VLOOKUP(C347,T3Fem,2,FALSE))=FALSE),"Top 3",IF(AND(F347="F",D347&gt;=65),"F&gt;65",IF(AND(F347="F",D347&gt;=55),"F&gt;55",IF(AND(F347="F",D347&gt;=45),"F&gt;45",IF(AND(F347="F",D347&gt;=35),"F&gt;35",""))))))</f>
        <v>F&gt;65</v>
      </c>
      <c r="M347" s="9">
        <f>IF(ISNA(VLOOKUP(G347,'[1]TIME KEEPING'!$C$1:$E$65536,3,FALSE))=FALSE,VLOOKUP(G347,'[1]TIME KEEPING'!$C$1:$E$65536,3,FALSE),"")</f>
        <v>346</v>
      </c>
      <c r="N347" s="10">
        <f>IF(ISNA(VLOOKUP(G347,'[1]TIME KEEPING'!$C$1:$E$65536,2,FALSE))=FALSE,VLOOKUP(G347,'[1]TIME KEEPING'!$C$1:$E$65536,2,FALSE),TIMEVALUE("11:59:59"))</f>
        <v>4.0640393518518517E-2</v>
      </c>
    </row>
    <row r="348" spans="1:14" ht="15" x14ac:dyDescent="0.25">
      <c r="A348" t="s">
        <v>276</v>
      </c>
      <c r="B348" t="s">
        <v>277</v>
      </c>
      <c r="C348" s="7" t="str">
        <f>B348&amp;" "&amp;A348</f>
        <v>Gary Hirst</v>
      </c>
      <c r="D348">
        <v>38</v>
      </c>
      <c r="E348" t="s">
        <v>206</v>
      </c>
      <c r="F348" t="s">
        <v>17</v>
      </c>
      <c r="G348">
        <v>267</v>
      </c>
      <c r="H348" s="9"/>
      <c r="I348" s="9" t="str">
        <f>IF(K348&lt;&gt;"",K348,IF(L348&lt;&gt;"",L348,""))</f>
        <v/>
      </c>
      <c r="J348" s="9" t="str">
        <f>IF(M348&lt;&gt;"","Y","")</f>
        <v>Y</v>
      </c>
      <c r="K348" s="9" t="str">
        <f>IF(D348="","",IF(OR(ISNA(VLOOKUP(C348,T3Male,2,FALSE))=FALSE,ISNA(VLOOKUP(C348,T3Fem,2,FALSE))=FALSE),"Top 3",IF(AND(F348="M",D348&gt;=70),"M&gt;70",IF(AND(F348="M",D348&gt;=40),"M&gt;"&amp;ROUNDDOWN(D348/10,0)*10,""))))</f>
        <v/>
      </c>
      <c r="L348" s="9" t="str">
        <f>IF(D348="","",IF(OR(ISNA(VLOOKUP(C348,T3Male,2,FALSE))=FALSE,ISNA(VLOOKUP(C348,T3Fem,2,FALSE))=FALSE),"Top 3",IF(AND(F348="F",D348&gt;=65),"F&gt;65",IF(AND(F348="F",D348&gt;=55),"F&gt;55",IF(AND(F348="F",D348&gt;=45),"F&gt;45",IF(AND(F348="F",D348&gt;=35),"F&gt;35",""))))))</f>
        <v/>
      </c>
      <c r="M348" s="9">
        <f>IF(ISNA(VLOOKUP(G348,'[1]TIME KEEPING'!$C$1:$E$65536,3,FALSE))=FALSE,VLOOKUP(G348,'[1]TIME KEEPING'!$C$1:$E$65536,3,FALSE),"")</f>
        <v>347</v>
      </c>
      <c r="N348" s="10">
        <f>IF(ISNA(VLOOKUP(G348,'[1]TIME KEEPING'!$C$1:$E$65536,2,FALSE))=FALSE,VLOOKUP(G348,'[1]TIME KEEPING'!$C$1:$E$65536,2,FALSE),TIMEVALUE("11:59:59"))</f>
        <v>4.0728472222222221E-2</v>
      </c>
    </row>
    <row r="349" spans="1:14" ht="15" x14ac:dyDescent="0.25">
      <c r="A349" t="s">
        <v>485</v>
      </c>
      <c r="B349" t="s">
        <v>486</v>
      </c>
      <c r="C349" s="7" t="str">
        <f>B349&amp;" "&amp;A349</f>
        <v>Joanne Loftus</v>
      </c>
      <c r="D349">
        <v>39</v>
      </c>
      <c r="E349" t="s">
        <v>169</v>
      </c>
      <c r="F349" t="s">
        <v>231</v>
      </c>
      <c r="G349">
        <v>555</v>
      </c>
      <c r="H349" s="9"/>
      <c r="I349" s="9" t="str">
        <f>IF(K349&lt;&gt;"",K349,IF(L349&lt;&gt;"",L349,""))</f>
        <v>F&gt;35</v>
      </c>
      <c r="J349" s="9" t="str">
        <f>IF(M349&lt;&gt;"","Y","")</f>
        <v>Y</v>
      </c>
      <c r="K349" s="9" t="str">
        <f>IF(D349="","",IF(OR(ISNA(VLOOKUP(C349,T3Male,2,FALSE))=FALSE,ISNA(VLOOKUP(C349,T3Fem,2,FALSE))=FALSE),"Top 3",IF(AND(F349="M",D349&gt;=70),"M&gt;70",IF(AND(F349="M",D349&gt;=40),"M&gt;"&amp;ROUNDDOWN(D349/10,0)*10,""))))</f>
        <v/>
      </c>
      <c r="L349" s="9" t="str">
        <f>IF(D349="","",IF(OR(ISNA(VLOOKUP(C349,T3Male,2,FALSE))=FALSE,ISNA(VLOOKUP(C349,T3Fem,2,FALSE))=FALSE),"Top 3",IF(AND(F349="F",D349&gt;=65),"F&gt;65",IF(AND(F349="F",D349&gt;=55),"F&gt;55",IF(AND(F349="F",D349&gt;=45),"F&gt;45",IF(AND(F349="F",D349&gt;=35),"F&gt;35",""))))))</f>
        <v>F&gt;35</v>
      </c>
      <c r="M349" s="9">
        <f>IF(ISNA(VLOOKUP(G349,'[1]TIME KEEPING'!$C$1:$E$65536,3,FALSE))=FALSE,VLOOKUP(G349,'[1]TIME KEEPING'!$C$1:$E$65536,3,FALSE),"")</f>
        <v>348</v>
      </c>
      <c r="N349" s="10">
        <f>IF(ISNA(VLOOKUP(G349,'[1]TIME KEEPING'!$C$1:$E$65536,2,FALSE))=FALSE,VLOOKUP(G349,'[1]TIME KEEPING'!$C$1:$E$65536,2,FALSE),TIMEVALUE("11:59:59"))</f>
        <v>4.0751620370370369E-2</v>
      </c>
    </row>
    <row r="350" spans="1:14" ht="15" x14ac:dyDescent="0.25">
      <c r="A350" t="s">
        <v>267</v>
      </c>
      <c r="B350" t="s">
        <v>554</v>
      </c>
      <c r="C350" s="7" t="str">
        <f>B350&amp;" "&amp;A350</f>
        <v>Marion Hall</v>
      </c>
      <c r="D350">
        <v>58</v>
      </c>
      <c r="E350" t="s">
        <v>206</v>
      </c>
      <c r="F350" t="s">
        <v>231</v>
      </c>
      <c r="G350">
        <v>611</v>
      </c>
      <c r="H350" s="9"/>
      <c r="I350" s="9" t="str">
        <f>IF(K350&lt;&gt;"",K350,IF(L350&lt;&gt;"",L350,""))</f>
        <v>F&gt;55</v>
      </c>
      <c r="J350" s="9" t="str">
        <f>IF(M350&lt;&gt;"","Y","")</f>
        <v>Y</v>
      </c>
      <c r="K350" s="9" t="str">
        <f>IF(D350="","",IF(OR(ISNA(VLOOKUP(C350,T3Male,2,FALSE))=FALSE,ISNA(VLOOKUP(C350,T3Fem,2,FALSE))=FALSE),"Top 3",IF(AND(F350="M",D350&gt;=70),"M&gt;70",IF(AND(F350="M",D350&gt;=40),"M&gt;"&amp;ROUNDDOWN(D350/10,0)*10,""))))</f>
        <v/>
      </c>
      <c r="L350" s="9" t="str">
        <f>IF(D350="","",IF(OR(ISNA(VLOOKUP(C350,T3Male,2,FALSE))=FALSE,ISNA(VLOOKUP(C350,T3Fem,2,FALSE))=FALSE),"Top 3",IF(AND(F350="F",D350&gt;=65),"F&gt;65",IF(AND(F350="F",D350&gt;=55),"F&gt;55",IF(AND(F350="F",D350&gt;=45),"F&gt;45",IF(AND(F350="F",D350&gt;=35),"F&gt;35",""))))))</f>
        <v>F&gt;55</v>
      </c>
      <c r="M350" s="9">
        <f>IF(ISNA(VLOOKUP(G350,'[1]TIME KEEPING'!$C$1:$E$65536,3,FALSE))=FALSE,VLOOKUP(G350,'[1]TIME KEEPING'!$C$1:$E$65536,3,FALSE),"")</f>
        <v>349</v>
      </c>
      <c r="N350" s="10">
        <f>IF(ISNA(VLOOKUP(G350,'[1]TIME KEEPING'!$C$1:$E$65536,2,FALSE))=FALSE,VLOOKUP(G350,'[1]TIME KEEPING'!$C$1:$E$65536,2,FALSE),TIMEVALUE("11:59:59"))</f>
        <v>4.0759259259259259E-2</v>
      </c>
    </row>
    <row r="351" spans="1:14" ht="15" x14ac:dyDescent="0.25">
      <c r="A351" t="s">
        <v>565</v>
      </c>
      <c r="B351" t="s">
        <v>432</v>
      </c>
      <c r="C351" s="7" t="str">
        <f>B351&amp;" "&amp;A351</f>
        <v>Laura Hudson</v>
      </c>
      <c r="D351">
        <v>27</v>
      </c>
      <c r="E351" t="s">
        <v>206</v>
      </c>
      <c r="F351" t="s">
        <v>231</v>
      </c>
      <c r="G351">
        <v>622</v>
      </c>
      <c r="H351" s="9"/>
      <c r="I351" s="9" t="str">
        <f>IF(K351&lt;&gt;"",K351,IF(L351&lt;&gt;"",L351,""))</f>
        <v/>
      </c>
      <c r="J351" s="9" t="str">
        <f>IF(M351&lt;&gt;"","Y","")</f>
        <v>Y</v>
      </c>
      <c r="K351" s="9" t="str">
        <f>IF(D351="","",IF(OR(ISNA(VLOOKUP(C351,T3Male,2,FALSE))=FALSE,ISNA(VLOOKUP(C351,T3Fem,2,FALSE))=FALSE),"Top 3",IF(AND(F351="M",D351&gt;=70),"M&gt;70",IF(AND(F351="M",D351&gt;=40),"M&gt;"&amp;ROUNDDOWN(D351/10,0)*10,""))))</f>
        <v/>
      </c>
      <c r="L351" s="9" t="str">
        <f>IF(D351="","",IF(OR(ISNA(VLOOKUP(C351,T3Male,2,FALSE))=FALSE,ISNA(VLOOKUP(C351,T3Fem,2,FALSE))=FALSE),"Top 3",IF(AND(F351="F",D351&gt;=65),"F&gt;65",IF(AND(F351="F",D351&gt;=55),"F&gt;55",IF(AND(F351="F",D351&gt;=45),"F&gt;45",IF(AND(F351="F",D351&gt;=35),"F&gt;35",""))))))</f>
        <v/>
      </c>
      <c r="M351" s="9">
        <f>IF(ISNA(VLOOKUP(G351,'[1]TIME KEEPING'!$C$1:$E$65536,3,FALSE))=FALSE,VLOOKUP(G351,'[1]TIME KEEPING'!$C$1:$E$65536,3,FALSE),"")</f>
        <v>350</v>
      </c>
      <c r="N351" s="10">
        <f>IF(ISNA(VLOOKUP(G351,'[1]TIME KEEPING'!$C$1:$E$65536,2,FALSE))=FALSE,VLOOKUP(G351,'[1]TIME KEEPING'!$C$1:$E$65536,2,FALSE),TIMEVALUE("11:59:59"))</f>
        <v>4.082291666666666E-2</v>
      </c>
    </row>
    <row r="352" spans="1:14" ht="15" x14ac:dyDescent="0.25">
      <c r="A352" t="s">
        <v>511</v>
      </c>
      <c r="B352" t="s">
        <v>63</v>
      </c>
      <c r="C352" s="7" t="str">
        <f>B352&amp;" "&amp;A352</f>
        <v>Chris Barkess</v>
      </c>
      <c r="D352">
        <v>41</v>
      </c>
      <c r="E352" t="s">
        <v>206</v>
      </c>
      <c r="F352" t="s">
        <v>17</v>
      </c>
      <c r="G352">
        <v>574</v>
      </c>
      <c r="H352" s="9" t="s">
        <v>67</v>
      </c>
      <c r="I352" s="9" t="str">
        <f>IF(K352&lt;&gt;"",K352,IF(L352&lt;&gt;"",L352,""))</f>
        <v>M&gt;40</v>
      </c>
      <c r="J352" s="9" t="str">
        <f>IF(M352&lt;&gt;"","Y","")</f>
        <v>Y</v>
      </c>
      <c r="K352" s="9" t="str">
        <f>IF(D352="","",IF(OR(ISNA(VLOOKUP(C352,T3Male,2,FALSE))=FALSE,ISNA(VLOOKUP(C352,T3Fem,2,FALSE))=FALSE),"Top 3",IF(AND(F352="M",D352&gt;=70),"M&gt;70",IF(AND(F352="M",D352&gt;=40),"M&gt;"&amp;ROUNDDOWN(D352/10,0)*10,""))))</f>
        <v>M&gt;40</v>
      </c>
      <c r="L352" s="9" t="str">
        <f>IF(D352="","",IF(OR(ISNA(VLOOKUP(C352,T3Male,2,FALSE))=FALSE,ISNA(VLOOKUP(C352,T3Fem,2,FALSE))=FALSE),"Top 3",IF(AND(F352="F",D352&gt;=65),"F&gt;65",IF(AND(F352="F",D352&gt;=55),"F&gt;55",IF(AND(F352="F",D352&gt;=45),"F&gt;45",IF(AND(F352="F",D352&gt;=35),"F&gt;35",""))))))</f>
        <v/>
      </c>
      <c r="M352" s="9">
        <f>IF(ISNA(VLOOKUP(G352,'[1]TIME KEEPING'!$C$1:$E$65536,3,FALSE))=FALSE,VLOOKUP(G352,'[1]TIME KEEPING'!$C$1:$E$65536,3,FALSE),"")</f>
        <v>351</v>
      </c>
      <c r="N352" s="10">
        <f>IF(ISNA(VLOOKUP(G352,'[1]TIME KEEPING'!$C$1:$E$65536,2,FALSE))=FALSE,VLOOKUP(G352,'[1]TIME KEEPING'!$C$1:$E$65536,2,FALSE),TIMEVALUE("11:59:59"))</f>
        <v>4.08974537037037E-2</v>
      </c>
    </row>
    <row r="353" spans="1:14" ht="15" x14ac:dyDescent="0.25">
      <c r="A353" t="s">
        <v>315</v>
      </c>
      <c r="B353" t="s">
        <v>137</v>
      </c>
      <c r="C353" s="7" t="str">
        <f>B353&amp;" "&amp;A353</f>
        <v>Kevin Miller</v>
      </c>
      <c r="D353">
        <v>54</v>
      </c>
      <c r="E353" t="s">
        <v>206</v>
      </c>
      <c r="F353" t="s">
        <v>17</v>
      </c>
      <c r="G353">
        <v>306</v>
      </c>
      <c r="H353" s="9" t="s">
        <v>67</v>
      </c>
      <c r="I353" s="9" t="str">
        <f>IF(K353&lt;&gt;"",K353,IF(L353&lt;&gt;"",L353,""))</f>
        <v>M&gt;50</v>
      </c>
      <c r="J353" s="9" t="str">
        <f>IF(M353&lt;&gt;"","Y","")</f>
        <v>Y</v>
      </c>
      <c r="K353" s="9" t="str">
        <f>IF(D353="","",IF(OR(ISNA(VLOOKUP(C353,T3Male,2,FALSE))=FALSE,ISNA(VLOOKUP(C353,T3Fem,2,FALSE))=FALSE),"Top 3",IF(AND(F353="M",D353&gt;=70),"M&gt;70",IF(AND(F353="M",D353&gt;=40),"M&gt;"&amp;ROUNDDOWN(D353/10,0)*10,""))))</f>
        <v>M&gt;50</v>
      </c>
      <c r="L353" s="9" t="str">
        <f>IF(D353="","",IF(OR(ISNA(VLOOKUP(C353,T3Male,2,FALSE))=FALSE,ISNA(VLOOKUP(C353,T3Fem,2,FALSE))=FALSE),"Top 3",IF(AND(F353="F",D353&gt;=65),"F&gt;65",IF(AND(F353="F",D353&gt;=55),"F&gt;55",IF(AND(F353="F",D353&gt;=45),"F&gt;45",IF(AND(F353="F",D353&gt;=35),"F&gt;35",""))))))</f>
        <v/>
      </c>
      <c r="M353" s="9">
        <f>IF(ISNA(VLOOKUP(G353,'[1]TIME KEEPING'!$C$1:$E$65536,3,FALSE))=FALSE,VLOOKUP(G353,'[1]TIME KEEPING'!$C$1:$E$65536,3,FALSE),"")</f>
        <v>352</v>
      </c>
      <c r="N353" s="10">
        <f>IF(ISNA(VLOOKUP(G353,'[1]TIME KEEPING'!$C$1:$E$65536,2,FALSE))=FALSE,VLOOKUP(G353,'[1]TIME KEEPING'!$C$1:$E$65536,2,FALSE),TIMEVALUE("11:59:59"))</f>
        <v>4.0920601851851847E-2</v>
      </c>
    </row>
    <row r="354" spans="1:14" ht="15" x14ac:dyDescent="0.25">
      <c r="A354" t="s">
        <v>635</v>
      </c>
      <c r="B354" t="s">
        <v>572</v>
      </c>
      <c r="C354" s="7" t="str">
        <f>B354&amp;" "&amp;A354</f>
        <v>Helen Leach</v>
      </c>
      <c r="D354">
        <v>49</v>
      </c>
      <c r="E354" t="s">
        <v>404</v>
      </c>
      <c r="F354" t="s">
        <v>231</v>
      </c>
      <c r="G354">
        <v>711</v>
      </c>
      <c r="H354" s="9"/>
      <c r="I354" s="9" t="str">
        <f>IF(K354&lt;&gt;"",K354,IF(L354&lt;&gt;"",L354,""))</f>
        <v>F&gt;45</v>
      </c>
      <c r="J354" s="9" t="str">
        <f>IF(M354&lt;&gt;"","Y","")</f>
        <v>Y</v>
      </c>
      <c r="K354" s="9" t="str">
        <f>IF(D354="","",IF(OR(ISNA(VLOOKUP(C354,T3Male,2,FALSE))=FALSE,ISNA(VLOOKUP(C354,T3Fem,2,FALSE))=FALSE),"Top 3",IF(AND(F354="M",D354&gt;=70),"M&gt;70",IF(AND(F354="M",D354&gt;=40),"M&gt;"&amp;ROUNDDOWN(D354/10,0)*10,""))))</f>
        <v/>
      </c>
      <c r="L354" s="9" t="str">
        <f>IF(D354="","",IF(OR(ISNA(VLOOKUP(C354,T3Male,2,FALSE))=FALSE,ISNA(VLOOKUP(C354,T3Fem,2,FALSE))=FALSE),"Top 3",IF(AND(F354="F",D354&gt;=65),"F&gt;65",IF(AND(F354="F",D354&gt;=55),"F&gt;55",IF(AND(F354="F",D354&gt;=45),"F&gt;45",IF(AND(F354="F",D354&gt;=35),"F&gt;35",""))))))</f>
        <v>F&gt;45</v>
      </c>
      <c r="M354" s="9">
        <f>IF(ISNA(VLOOKUP(G354,'[1]TIME KEEPING'!$C$1:$E$65536,3,FALSE))=FALSE,VLOOKUP(G354,'[1]TIME KEEPING'!$C$1:$E$65536,3,FALSE),"")</f>
        <v>353</v>
      </c>
      <c r="N354" s="10">
        <f>IF(ISNA(VLOOKUP(G354,'[1]TIME KEEPING'!$C$1:$E$65536,2,FALSE))=FALSE,VLOOKUP(G354,'[1]TIME KEEPING'!$C$1:$E$65536,2,FALSE),TIMEVALUE("11:59:59"))</f>
        <v>4.1047569444444446E-2</v>
      </c>
    </row>
    <row r="355" spans="1:14" ht="15" x14ac:dyDescent="0.25">
      <c r="A355" t="s">
        <v>601</v>
      </c>
      <c r="B355" t="s">
        <v>442</v>
      </c>
      <c r="C355" s="7" t="str">
        <f>B355&amp;" "&amp;A355</f>
        <v>Louise Shaw</v>
      </c>
      <c r="D355">
        <v>37</v>
      </c>
      <c r="E355" t="s">
        <v>206</v>
      </c>
      <c r="F355" t="s">
        <v>231</v>
      </c>
      <c r="G355">
        <v>668</v>
      </c>
      <c r="H355" s="9"/>
      <c r="I355" s="9" t="str">
        <f>IF(K355&lt;&gt;"",K355,IF(L355&lt;&gt;"",L355,""))</f>
        <v>F&gt;35</v>
      </c>
      <c r="J355" s="9" t="str">
        <f>IF(M355&lt;&gt;"","Y","")</f>
        <v>Y</v>
      </c>
      <c r="K355" s="9" t="str">
        <f>IF(D355="","",IF(OR(ISNA(VLOOKUP(C355,T3Male,2,FALSE))=FALSE,ISNA(VLOOKUP(C355,T3Fem,2,FALSE))=FALSE),"Top 3",IF(AND(F355="M",D355&gt;=70),"M&gt;70",IF(AND(F355="M",D355&gt;=40),"M&gt;"&amp;ROUNDDOWN(D355/10,0)*10,""))))</f>
        <v/>
      </c>
      <c r="L355" s="9" t="str">
        <f>IF(D355="","",IF(OR(ISNA(VLOOKUP(C355,T3Male,2,FALSE))=FALSE,ISNA(VLOOKUP(C355,T3Fem,2,FALSE))=FALSE),"Top 3",IF(AND(F355="F",D355&gt;=65),"F&gt;65",IF(AND(F355="F",D355&gt;=55),"F&gt;55",IF(AND(F355="F",D355&gt;=45),"F&gt;45",IF(AND(F355="F",D355&gt;=35),"F&gt;35",""))))))</f>
        <v>F&gt;35</v>
      </c>
      <c r="M355" s="9">
        <f>IF(ISNA(VLOOKUP(G355,'[1]TIME KEEPING'!$C$1:$E$65536,3,FALSE))=FALSE,VLOOKUP(G355,'[1]TIME KEEPING'!$C$1:$E$65536,3,FALSE),"")</f>
        <v>354</v>
      </c>
      <c r="N355" s="10">
        <f>IF(ISNA(VLOOKUP(G355,'[1]TIME KEEPING'!$C$1:$E$65536,2,FALSE))=FALSE,VLOOKUP(G355,'[1]TIME KEEPING'!$C$1:$E$65536,2,FALSE),TIMEVALUE("11:59:59"))</f>
        <v>4.108310185185185E-2</v>
      </c>
    </row>
    <row r="356" spans="1:14" ht="15" x14ac:dyDescent="0.25">
      <c r="A356" t="s">
        <v>47</v>
      </c>
      <c r="B356" t="s">
        <v>437</v>
      </c>
      <c r="C356" s="7" t="str">
        <f>B356&amp;" "&amp;A356</f>
        <v>Kim Woolgar</v>
      </c>
      <c r="D356">
        <v>45</v>
      </c>
      <c r="E356" t="s">
        <v>49</v>
      </c>
      <c r="F356" t="s">
        <v>231</v>
      </c>
      <c r="G356">
        <v>509</v>
      </c>
      <c r="H356" s="9"/>
      <c r="I356" s="9" t="str">
        <f>IF(K356&lt;&gt;"",K356,IF(L356&lt;&gt;"",L356,""))</f>
        <v>F&gt;45</v>
      </c>
      <c r="J356" s="9" t="str">
        <f>IF(M356&lt;&gt;"","Y","")</f>
        <v>Y</v>
      </c>
      <c r="K356" s="9" t="str">
        <f>IF(D356="","",IF(OR(ISNA(VLOOKUP(C356,T3Male,2,FALSE))=FALSE,ISNA(VLOOKUP(C356,T3Fem,2,FALSE))=FALSE),"Top 3",IF(AND(F356="M",D356&gt;=70),"M&gt;70",IF(AND(F356="M",D356&gt;=40),"M&gt;"&amp;ROUNDDOWN(D356/10,0)*10,""))))</f>
        <v/>
      </c>
      <c r="L356" s="9" t="str">
        <f>IF(D356="","",IF(OR(ISNA(VLOOKUP(C356,T3Male,2,FALSE))=FALSE,ISNA(VLOOKUP(C356,T3Fem,2,FALSE))=FALSE),"Top 3",IF(AND(F356="F",D356&gt;=65),"F&gt;65",IF(AND(F356="F",D356&gt;=55),"F&gt;55",IF(AND(F356="F",D356&gt;=45),"F&gt;45",IF(AND(F356="F",D356&gt;=35),"F&gt;35",""))))))</f>
        <v>F&gt;45</v>
      </c>
      <c r="M356" s="9">
        <f>IF(ISNA(VLOOKUP(G356,'[1]TIME KEEPING'!$C$1:$E$65536,3,FALSE))=FALSE,VLOOKUP(G356,'[1]TIME KEEPING'!$C$1:$E$65536,3,FALSE),"")</f>
        <v>355</v>
      </c>
      <c r="N356" s="10">
        <f>IF(ISNA(VLOOKUP(G356,'[1]TIME KEEPING'!$C$1:$E$65536,2,FALSE))=FALSE,VLOOKUP(G356,'[1]TIME KEEPING'!$C$1:$E$65536,2,FALSE),TIMEVALUE("11:59:59"))</f>
        <v>4.1089467592592591E-2</v>
      </c>
    </row>
    <row r="357" spans="1:14" ht="15" x14ac:dyDescent="0.25">
      <c r="A357" t="s">
        <v>253</v>
      </c>
      <c r="B357" t="s">
        <v>39</v>
      </c>
      <c r="C357" s="7" t="str">
        <f>B357&amp;" "&amp;A357</f>
        <v>Peter Durham</v>
      </c>
      <c r="D357">
        <v>42</v>
      </c>
      <c r="E357" t="s">
        <v>206</v>
      </c>
      <c r="F357" t="s">
        <v>17</v>
      </c>
      <c r="G357">
        <v>246</v>
      </c>
      <c r="H357" s="9" t="s">
        <v>67</v>
      </c>
      <c r="I357" s="9" t="str">
        <f>IF(K357&lt;&gt;"",K357,IF(L357&lt;&gt;"",L357,""))</f>
        <v>M&gt;40</v>
      </c>
      <c r="J357" s="9" t="str">
        <f>IF(M357&lt;&gt;"","Y","")</f>
        <v>Y</v>
      </c>
      <c r="K357" s="9" t="str">
        <f>IF(D357="","",IF(OR(ISNA(VLOOKUP(C357,T3Male,2,FALSE))=FALSE,ISNA(VLOOKUP(C357,T3Fem,2,FALSE))=FALSE),"Top 3",IF(AND(F357="M",D357&gt;=70),"M&gt;70",IF(AND(F357="M",D357&gt;=40),"M&gt;"&amp;ROUNDDOWN(D357/10,0)*10,""))))</f>
        <v>M&gt;40</v>
      </c>
      <c r="L357" s="9" t="str">
        <f>IF(D357="","",IF(OR(ISNA(VLOOKUP(C357,T3Male,2,FALSE))=FALSE,ISNA(VLOOKUP(C357,T3Fem,2,FALSE))=FALSE),"Top 3",IF(AND(F357="F",D357&gt;=65),"F&gt;65",IF(AND(F357="F",D357&gt;=55),"F&gt;55",IF(AND(F357="F",D357&gt;=45),"F&gt;45",IF(AND(F357="F",D357&gt;=35),"F&gt;35",""))))))</f>
        <v/>
      </c>
      <c r="M357" s="9">
        <f>IF(ISNA(VLOOKUP(G357,'[1]TIME KEEPING'!$C$1:$E$65536,3,FALSE))=FALSE,VLOOKUP(G357,'[1]TIME KEEPING'!$C$1:$E$65536,3,FALSE),"")</f>
        <v>356</v>
      </c>
      <c r="N357" s="10">
        <f>IF(ISNA(VLOOKUP(G357,'[1]TIME KEEPING'!$C$1:$E$65536,2,FALSE))=FALSE,VLOOKUP(G357,'[1]TIME KEEPING'!$C$1:$E$65536,2,FALSE),TIMEVALUE("11:59:59"))</f>
        <v>4.1536574074074073E-2</v>
      </c>
    </row>
    <row r="358" spans="1:14" ht="15" x14ac:dyDescent="0.25">
      <c r="A358" t="s">
        <v>469</v>
      </c>
      <c r="B358" t="s">
        <v>470</v>
      </c>
      <c r="C358" s="7" t="str">
        <f>B358&amp;" "&amp;A358</f>
        <v xml:space="preserve">Jennie Young </v>
      </c>
      <c r="D358">
        <v>49</v>
      </c>
      <c r="E358" t="s">
        <v>132</v>
      </c>
      <c r="F358" t="s">
        <v>231</v>
      </c>
      <c r="G358">
        <v>537</v>
      </c>
      <c r="H358" s="9"/>
      <c r="I358" s="9" t="str">
        <f>IF(K358&lt;&gt;"",K358,IF(L358&lt;&gt;"",L358,""))</f>
        <v>F&gt;45</v>
      </c>
      <c r="J358" s="9" t="str">
        <f>IF(M358&lt;&gt;"","Y","")</f>
        <v>Y</v>
      </c>
      <c r="K358" s="9" t="str">
        <f>IF(D358="","",IF(OR(ISNA(VLOOKUP(C358,T3Male,2,FALSE))=FALSE,ISNA(VLOOKUP(C358,T3Fem,2,FALSE))=FALSE),"Top 3",IF(AND(F358="M",D358&gt;=70),"M&gt;70",IF(AND(F358="M",D358&gt;=40),"M&gt;"&amp;ROUNDDOWN(D358/10,0)*10,""))))</f>
        <v/>
      </c>
      <c r="L358" s="9" t="str">
        <f>IF(D358="","",IF(OR(ISNA(VLOOKUP(C358,T3Male,2,FALSE))=FALSE,ISNA(VLOOKUP(C358,T3Fem,2,FALSE))=FALSE),"Top 3",IF(AND(F358="F",D358&gt;=65),"F&gt;65",IF(AND(F358="F",D358&gt;=55),"F&gt;55",IF(AND(F358="F",D358&gt;=45),"F&gt;45",IF(AND(F358="F",D358&gt;=35),"F&gt;35",""))))))</f>
        <v>F&gt;45</v>
      </c>
      <c r="M358" s="9">
        <f>IF(ISNA(VLOOKUP(G358,'[1]TIME KEEPING'!$C$1:$E$65536,3,FALSE))=FALSE,VLOOKUP(G358,'[1]TIME KEEPING'!$C$1:$E$65536,3,FALSE),"")</f>
        <v>357</v>
      </c>
      <c r="N358" s="10">
        <f>IF(ISNA(VLOOKUP(G358,'[1]TIME KEEPING'!$C$1:$E$65536,2,FALSE))=FALSE,VLOOKUP(G358,'[1]TIME KEEPING'!$C$1:$E$65536,2,FALSE),TIMEVALUE("11:59:59"))</f>
        <v>4.1664120370370365E-2</v>
      </c>
    </row>
    <row r="359" spans="1:14" ht="15" x14ac:dyDescent="0.25">
      <c r="A359" t="s">
        <v>551</v>
      </c>
      <c r="B359" t="s">
        <v>552</v>
      </c>
      <c r="C359" s="7" t="str">
        <f>B359&amp;" "&amp;A359</f>
        <v>Katie Gregory</v>
      </c>
      <c r="D359">
        <v>41</v>
      </c>
      <c r="E359" t="s">
        <v>206</v>
      </c>
      <c r="F359" t="s">
        <v>231</v>
      </c>
      <c r="G359">
        <v>609</v>
      </c>
      <c r="H359" s="9"/>
      <c r="I359" s="9" t="str">
        <f>IF(K359&lt;&gt;"",K359,IF(L359&lt;&gt;"",L359,""))</f>
        <v>F&gt;35</v>
      </c>
      <c r="J359" s="9" t="str">
        <f>IF(M359&lt;&gt;"","Y","")</f>
        <v>Y</v>
      </c>
      <c r="K359" s="9" t="str">
        <f>IF(D359="","",IF(OR(ISNA(VLOOKUP(C359,T3Male,2,FALSE))=FALSE,ISNA(VLOOKUP(C359,T3Fem,2,FALSE))=FALSE),"Top 3",IF(AND(F359="M",D359&gt;=70),"M&gt;70",IF(AND(F359="M",D359&gt;=40),"M&gt;"&amp;ROUNDDOWN(D359/10,0)*10,""))))</f>
        <v/>
      </c>
      <c r="L359" s="9" t="str">
        <f>IF(D359="","",IF(OR(ISNA(VLOOKUP(C359,T3Male,2,FALSE))=FALSE,ISNA(VLOOKUP(C359,T3Fem,2,FALSE))=FALSE),"Top 3",IF(AND(F359="F",D359&gt;=65),"F&gt;65",IF(AND(F359="F",D359&gt;=55),"F&gt;55",IF(AND(F359="F",D359&gt;=45),"F&gt;45",IF(AND(F359="F",D359&gt;=35),"F&gt;35",""))))))</f>
        <v>F&gt;35</v>
      </c>
      <c r="M359" s="9">
        <f>IF(ISNA(VLOOKUP(G359,'[1]TIME KEEPING'!$C$1:$E$65536,3,FALSE))=FALSE,VLOOKUP(G359,'[1]TIME KEEPING'!$C$1:$E$65536,3,FALSE),"")</f>
        <v>358</v>
      </c>
      <c r="N359" s="10">
        <f>IF(ISNA(VLOOKUP(G359,'[1]TIME KEEPING'!$C$1:$E$65536,2,FALSE))=FALSE,VLOOKUP(G359,'[1]TIME KEEPING'!$C$1:$E$65536,2,FALSE),TIMEVALUE("11:59:59"))</f>
        <v>4.1787499999999998E-2</v>
      </c>
    </row>
    <row r="360" spans="1:14" ht="15" x14ac:dyDescent="0.25">
      <c r="A360" t="s">
        <v>642</v>
      </c>
      <c r="B360" t="s">
        <v>620</v>
      </c>
      <c r="C360" s="7" t="str">
        <f>B360&amp;" "&amp;A360</f>
        <v>Amy Wiles</v>
      </c>
      <c r="D360">
        <v>29</v>
      </c>
      <c r="E360" t="s">
        <v>415</v>
      </c>
      <c r="F360" t="s">
        <v>231</v>
      </c>
      <c r="G360">
        <v>721</v>
      </c>
      <c r="H360" s="9"/>
      <c r="I360" s="9" t="str">
        <f>IF(K360&lt;&gt;"",K360,IF(L360&lt;&gt;"",L360,""))</f>
        <v/>
      </c>
      <c r="J360" s="9" t="str">
        <f>IF(M360&lt;&gt;"","Y","")</f>
        <v>Y</v>
      </c>
      <c r="K360" s="9" t="str">
        <f>IF(D360="","",IF(OR(ISNA(VLOOKUP(C360,T3Male,2,FALSE))=FALSE,ISNA(VLOOKUP(C360,T3Fem,2,FALSE))=FALSE),"Top 3",IF(AND(F360="M",D360&gt;=70),"M&gt;70",IF(AND(F360="M",D360&gt;=40),"M&gt;"&amp;ROUNDDOWN(D360/10,0)*10,""))))</f>
        <v/>
      </c>
      <c r="L360" s="9" t="str">
        <f>IF(D360="","",IF(OR(ISNA(VLOOKUP(C360,T3Male,2,FALSE))=FALSE,ISNA(VLOOKUP(C360,T3Fem,2,FALSE))=FALSE),"Top 3",IF(AND(F360="F",D360&gt;=65),"F&gt;65",IF(AND(F360="F",D360&gt;=55),"F&gt;55",IF(AND(F360="F",D360&gt;=45),"F&gt;45",IF(AND(F360="F",D360&gt;=35),"F&gt;35",""))))))</f>
        <v/>
      </c>
      <c r="M360" s="9">
        <f>IF(ISNA(VLOOKUP(G360,'[1]TIME KEEPING'!$C$1:$E$65536,3,FALSE))=FALSE,VLOOKUP(G360,'[1]TIME KEEPING'!$C$1:$E$65536,3,FALSE),"")</f>
        <v>359</v>
      </c>
      <c r="N360" s="10">
        <f>IF(ISNA(VLOOKUP(G360,'[1]TIME KEEPING'!$C$1:$E$65536,2,FALSE))=FALSE,VLOOKUP(G360,'[1]TIME KEEPING'!$C$1:$E$65536,2,FALSE),TIMEVALUE("11:59:59"))</f>
        <v>4.182175925925926E-2</v>
      </c>
    </row>
    <row r="361" spans="1:14" ht="15" x14ac:dyDescent="0.25">
      <c r="A361" t="s">
        <v>435</v>
      </c>
      <c r="B361" t="s">
        <v>436</v>
      </c>
      <c r="C361" s="7" t="str">
        <f>B361&amp;" "&amp;A361</f>
        <v>Catriona Williamson</v>
      </c>
      <c r="D361">
        <v>57</v>
      </c>
      <c r="E361" t="s">
        <v>430</v>
      </c>
      <c r="F361" t="s">
        <v>231</v>
      </c>
      <c r="G361">
        <v>508</v>
      </c>
      <c r="H361" s="9"/>
      <c r="I361" s="9" t="str">
        <f>IF(K361&lt;&gt;"",K361,IF(L361&lt;&gt;"",L361,""))</f>
        <v>F&gt;55</v>
      </c>
      <c r="J361" s="9" t="str">
        <f>IF(M361&lt;&gt;"","Y","")</f>
        <v>Y</v>
      </c>
      <c r="K361" s="9" t="str">
        <f>IF(D361="","",IF(OR(ISNA(VLOOKUP(C361,T3Male,2,FALSE))=FALSE,ISNA(VLOOKUP(C361,T3Fem,2,FALSE))=FALSE),"Top 3",IF(AND(F361="M",D361&gt;=70),"M&gt;70",IF(AND(F361="M",D361&gt;=40),"M&gt;"&amp;ROUNDDOWN(D361/10,0)*10,""))))</f>
        <v/>
      </c>
      <c r="L361" s="9" t="str">
        <f>IF(D361="","",IF(OR(ISNA(VLOOKUP(C361,T3Male,2,FALSE))=FALSE,ISNA(VLOOKUP(C361,T3Fem,2,FALSE))=FALSE),"Top 3",IF(AND(F361="F",D361&gt;=65),"F&gt;65",IF(AND(F361="F",D361&gt;=55),"F&gt;55",IF(AND(F361="F",D361&gt;=45),"F&gt;45",IF(AND(F361="F",D361&gt;=35),"F&gt;35",""))))))</f>
        <v>F&gt;55</v>
      </c>
      <c r="M361" s="9">
        <f>IF(ISNA(VLOOKUP(G361,'[1]TIME KEEPING'!$C$1:$E$65536,3,FALSE))=FALSE,VLOOKUP(G361,'[1]TIME KEEPING'!$C$1:$E$65536,3,FALSE),"")</f>
        <v>360</v>
      </c>
      <c r="N361" s="10">
        <f>IF(ISNA(VLOOKUP(G361,'[1]TIME KEEPING'!$C$1:$E$65536,2,FALSE))=FALSE,VLOOKUP(G361,'[1]TIME KEEPING'!$C$1:$E$65536,2,FALSE),TIMEVALUE("11:59:59"))</f>
        <v>4.1858333333333331E-2</v>
      </c>
    </row>
    <row r="362" spans="1:14" ht="15" x14ac:dyDescent="0.25">
      <c r="A362" t="s">
        <v>294</v>
      </c>
      <c r="B362" t="s">
        <v>295</v>
      </c>
      <c r="C362" s="7" t="str">
        <f>B362&amp;" "&amp;A362</f>
        <v>Bill Kirkpatrick</v>
      </c>
      <c r="D362">
        <v>70</v>
      </c>
      <c r="E362" t="s">
        <v>206</v>
      </c>
      <c r="F362" t="s">
        <v>17</v>
      </c>
      <c r="G362">
        <v>287</v>
      </c>
      <c r="H362" s="9"/>
      <c r="I362" s="9" t="str">
        <f>IF(K362&lt;&gt;"",K362,IF(L362&lt;&gt;"",L362,""))</f>
        <v>M&gt;70</v>
      </c>
      <c r="J362" s="9" t="str">
        <f>IF(M362&lt;&gt;"","Y","")</f>
        <v>Y</v>
      </c>
      <c r="K362" s="9" t="str">
        <f>IF(D362="","",IF(OR(ISNA(VLOOKUP(C362,T3Male,2,FALSE))=FALSE,ISNA(VLOOKUP(C362,T3Fem,2,FALSE))=FALSE),"Top 3",IF(AND(F362="M",D362&gt;=70),"M&gt;70",IF(AND(F362="M",D362&gt;=40),"M&gt;"&amp;ROUNDDOWN(D362/10,0)*10,""))))</f>
        <v>M&gt;70</v>
      </c>
      <c r="L362" s="9" t="str">
        <f>IF(D362="","",IF(OR(ISNA(VLOOKUP(C362,T3Male,2,FALSE))=FALSE,ISNA(VLOOKUP(C362,T3Fem,2,FALSE))=FALSE),"Top 3",IF(AND(F362="F",D362&gt;=65),"F&gt;65",IF(AND(F362="F",D362&gt;=55),"F&gt;55",IF(AND(F362="F",D362&gt;=45),"F&gt;45",IF(AND(F362="F",D362&gt;=35),"F&gt;35",""))))))</f>
        <v/>
      </c>
      <c r="M362" s="9">
        <f>IF(ISNA(VLOOKUP(G362,'[1]TIME KEEPING'!$C$1:$E$65536,3,FALSE))=FALSE,VLOOKUP(G362,'[1]TIME KEEPING'!$C$1:$E$65536,3,FALSE),"")</f>
        <v>361</v>
      </c>
      <c r="N362" s="10">
        <f>IF(ISNA(VLOOKUP(G362,'[1]TIME KEEPING'!$C$1:$E$65536,2,FALSE))=FALSE,VLOOKUP(G362,'[1]TIME KEEPING'!$C$1:$E$65536,2,FALSE),TIMEVALUE("11:59:59"))</f>
        <v>4.1881597222222226E-2</v>
      </c>
    </row>
    <row r="363" spans="1:14" ht="15" x14ac:dyDescent="0.25">
      <c r="A363" t="s">
        <v>106</v>
      </c>
      <c r="B363" t="s">
        <v>94</v>
      </c>
      <c r="C363" s="7" t="str">
        <f>B363&amp;" "&amp;A363</f>
        <v>Tim Franks</v>
      </c>
      <c r="D363">
        <v>54</v>
      </c>
      <c r="E363" t="s">
        <v>107</v>
      </c>
      <c r="F363" t="s">
        <v>17</v>
      </c>
      <c r="G363">
        <v>145</v>
      </c>
      <c r="H363" s="9"/>
      <c r="I363" s="9" t="str">
        <f>IF(K363&lt;&gt;"",K363,IF(L363&lt;&gt;"",L363,""))</f>
        <v>M&gt;50</v>
      </c>
      <c r="J363" s="9" t="str">
        <f>IF(M363&lt;&gt;"","Y","")</f>
        <v>Y</v>
      </c>
      <c r="K363" s="9" t="str">
        <f>IF(D363="","",IF(OR(ISNA(VLOOKUP(C363,T3Male,2,FALSE))=FALSE,ISNA(VLOOKUP(C363,T3Fem,2,FALSE))=FALSE),"Top 3",IF(AND(F363="M",D363&gt;=70),"M&gt;70",IF(AND(F363="M",D363&gt;=40),"M&gt;"&amp;ROUNDDOWN(D363/10,0)*10,""))))</f>
        <v>M&gt;50</v>
      </c>
      <c r="L363" s="9" t="str">
        <f>IF(D363="","",IF(OR(ISNA(VLOOKUP(C363,T3Male,2,FALSE))=FALSE,ISNA(VLOOKUP(C363,T3Fem,2,FALSE))=FALSE),"Top 3",IF(AND(F363="F",D363&gt;=65),"F&gt;65",IF(AND(F363="F",D363&gt;=55),"F&gt;55",IF(AND(F363="F",D363&gt;=45),"F&gt;45",IF(AND(F363="F",D363&gt;=35),"F&gt;35",""))))))</f>
        <v/>
      </c>
      <c r="M363" s="9">
        <f>IF(ISNA(VLOOKUP(G363,'[1]TIME KEEPING'!$C$1:$E$65536,3,FALSE))=FALSE,VLOOKUP(G363,'[1]TIME KEEPING'!$C$1:$E$65536,3,FALSE),"")</f>
        <v>362</v>
      </c>
      <c r="N363" s="10">
        <f>IF(ISNA(VLOOKUP(G363,'[1]TIME KEEPING'!$C$1:$E$65536,2,FALSE))=FALSE,VLOOKUP(G363,'[1]TIME KEEPING'!$C$1:$E$65536,2,FALSE),TIMEVALUE("11:59:59"))</f>
        <v>4.1962731481481476E-2</v>
      </c>
    </row>
    <row r="364" spans="1:14" ht="15" x14ac:dyDescent="0.25">
      <c r="A364" t="s">
        <v>185</v>
      </c>
      <c r="B364" t="s">
        <v>599</v>
      </c>
      <c r="C364" s="7" t="str">
        <f>B364&amp;" "&amp;A364</f>
        <v>Gina Robinson</v>
      </c>
      <c r="D364">
        <v>35</v>
      </c>
      <c r="E364" t="s">
        <v>206</v>
      </c>
      <c r="F364" t="s">
        <v>231</v>
      </c>
      <c r="G364">
        <v>661</v>
      </c>
      <c r="H364" s="9"/>
      <c r="I364" s="9" t="str">
        <f>IF(K364&lt;&gt;"",K364,IF(L364&lt;&gt;"",L364,""))</f>
        <v>F&gt;35</v>
      </c>
      <c r="J364" s="9" t="str">
        <f>IF(M364&lt;&gt;"","Y","")</f>
        <v>Y</v>
      </c>
      <c r="K364" s="9" t="str">
        <f>IF(D364="","",IF(OR(ISNA(VLOOKUP(C364,T3Male,2,FALSE))=FALSE,ISNA(VLOOKUP(C364,T3Fem,2,FALSE))=FALSE),"Top 3",IF(AND(F364="M",D364&gt;=70),"M&gt;70",IF(AND(F364="M",D364&gt;=40),"M&gt;"&amp;ROUNDDOWN(D364/10,0)*10,""))))</f>
        <v/>
      </c>
      <c r="L364" s="9" t="str">
        <f>IF(D364="","",IF(OR(ISNA(VLOOKUP(C364,T3Male,2,FALSE))=FALSE,ISNA(VLOOKUP(C364,T3Fem,2,FALSE))=FALSE),"Top 3",IF(AND(F364="F",D364&gt;=65),"F&gt;65",IF(AND(F364="F",D364&gt;=55),"F&gt;55",IF(AND(F364="F",D364&gt;=45),"F&gt;45",IF(AND(F364="F",D364&gt;=35),"F&gt;35",""))))))</f>
        <v>F&gt;35</v>
      </c>
      <c r="M364" s="9">
        <f>IF(ISNA(VLOOKUP(G364,'[1]TIME KEEPING'!$C$1:$E$65536,3,FALSE))=FALSE,VLOOKUP(G364,'[1]TIME KEEPING'!$C$1:$E$65536,3,FALSE),"")</f>
        <v>363</v>
      </c>
      <c r="N364" s="10">
        <f>IF(ISNA(VLOOKUP(G364,'[1]TIME KEEPING'!$C$1:$E$65536,2,FALSE))=FALSE,VLOOKUP(G364,'[1]TIME KEEPING'!$C$1:$E$65536,2,FALSE),TIMEVALUE("11:59:59"))</f>
        <v>4.2223958333333332E-2</v>
      </c>
    </row>
    <row r="365" spans="1:14" ht="15" x14ac:dyDescent="0.25">
      <c r="A365" t="s">
        <v>591</v>
      </c>
      <c r="B365" t="s">
        <v>593</v>
      </c>
      <c r="C365" s="7" t="str">
        <f>B365&amp;" "&amp;A365</f>
        <v>Harriet Rankin</v>
      </c>
      <c r="D365">
        <v>24</v>
      </c>
      <c r="E365" t="s">
        <v>206</v>
      </c>
      <c r="F365" t="s">
        <v>231</v>
      </c>
      <c r="G365">
        <v>655</v>
      </c>
      <c r="H365" s="9"/>
      <c r="I365" s="9" t="str">
        <f>IF(K365&lt;&gt;"",K365,IF(L365&lt;&gt;"",L365,""))</f>
        <v/>
      </c>
      <c r="J365" s="9" t="str">
        <f>IF(M365&lt;&gt;"","Y","")</f>
        <v>Y</v>
      </c>
      <c r="K365" s="9" t="str">
        <f>IF(D365="","",IF(OR(ISNA(VLOOKUP(C365,T3Male,2,FALSE))=FALSE,ISNA(VLOOKUP(C365,T3Fem,2,FALSE))=FALSE),"Top 3",IF(AND(F365="M",D365&gt;=70),"M&gt;70",IF(AND(F365="M",D365&gt;=40),"M&gt;"&amp;ROUNDDOWN(D365/10,0)*10,""))))</f>
        <v/>
      </c>
      <c r="L365" s="9" t="str">
        <f>IF(D365="","",IF(OR(ISNA(VLOOKUP(C365,T3Male,2,FALSE))=FALSE,ISNA(VLOOKUP(C365,T3Fem,2,FALSE))=FALSE),"Top 3",IF(AND(F365="F",D365&gt;=65),"F&gt;65",IF(AND(F365="F",D365&gt;=55),"F&gt;55",IF(AND(F365="F",D365&gt;=45),"F&gt;45",IF(AND(F365="F",D365&gt;=35),"F&gt;35",""))))))</f>
        <v/>
      </c>
      <c r="M365" s="9">
        <f>IF(ISNA(VLOOKUP(G365,'[1]TIME KEEPING'!$C$1:$E$65536,3,FALSE))=FALSE,VLOOKUP(G365,'[1]TIME KEEPING'!$C$1:$E$65536,3,FALSE),"")</f>
        <v>364</v>
      </c>
      <c r="N365" s="10">
        <f>IF(ISNA(VLOOKUP(G365,'[1]TIME KEEPING'!$C$1:$E$65536,2,FALSE))=FALSE,VLOOKUP(G365,'[1]TIME KEEPING'!$C$1:$E$65536,2,FALSE),TIMEVALUE("11:59:59"))</f>
        <v>4.2328240740740743E-2</v>
      </c>
    </row>
    <row r="366" spans="1:14" ht="15" x14ac:dyDescent="0.25">
      <c r="A366" t="s">
        <v>591</v>
      </c>
      <c r="B366" t="s">
        <v>438</v>
      </c>
      <c r="C366" s="7" t="str">
        <f>B366&amp;" "&amp;A366</f>
        <v>Rebecca Rankin</v>
      </c>
      <c r="D366">
        <v>30</v>
      </c>
      <c r="E366"/>
      <c r="F366" s="12" t="s">
        <v>231</v>
      </c>
      <c r="G366" s="12">
        <v>722</v>
      </c>
      <c r="H366" s="9"/>
      <c r="I366" s="9" t="str">
        <f>IF(K366&lt;&gt;"",K366,IF(L366&lt;&gt;"",L366,""))</f>
        <v/>
      </c>
      <c r="J366" s="9" t="str">
        <f>IF(M366&lt;&gt;"","Y","")</f>
        <v>Y</v>
      </c>
      <c r="K366" s="9" t="str">
        <f>IF(D366="","",IF(OR(ISNA(VLOOKUP(C366,T3Male,2,FALSE))=FALSE,ISNA(VLOOKUP(C366,T3Fem,2,FALSE))=FALSE),"Top 3",IF(AND(F366="M",D366&gt;=70),"M&gt;70",IF(AND(F366="M",D366&gt;=40),"M&gt;"&amp;ROUNDDOWN(D366/10,0)*10,""))))</f>
        <v/>
      </c>
      <c r="L366" s="9" t="str">
        <f>IF(D366="","",IF(OR(ISNA(VLOOKUP(C366,T3Male,2,FALSE))=FALSE,ISNA(VLOOKUP(C366,T3Fem,2,FALSE))=FALSE),"Top 3",IF(AND(F366="F",D366&gt;=65),"F&gt;65",IF(AND(F366="F",D366&gt;=55),"F&gt;55",IF(AND(F366="F",D366&gt;=45),"F&gt;45",IF(AND(F366="F",D366&gt;=35),"F&gt;35",""))))))</f>
        <v/>
      </c>
      <c r="M366" s="9">
        <f>IF(ISNA(VLOOKUP(G366,'[1]TIME KEEPING'!$C$1:$E$65536,3,FALSE))=FALSE,VLOOKUP(G366,'[1]TIME KEEPING'!$C$1:$E$65536,3,FALSE),"")</f>
        <v>365</v>
      </c>
      <c r="N366" s="10">
        <f>IF(ISNA(VLOOKUP(G366,'[1]TIME KEEPING'!$C$1:$E$65536,2,FALSE))=FALSE,VLOOKUP(G366,'[1]TIME KEEPING'!$C$1:$E$65536,2,FALSE),TIMEVALUE("11:59:59"))</f>
        <v>4.2334953703703708E-2</v>
      </c>
    </row>
    <row r="367" spans="1:14" ht="15" x14ac:dyDescent="0.25">
      <c r="A367" t="s">
        <v>106</v>
      </c>
      <c r="B367" t="s">
        <v>424</v>
      </c>
      <c r="C367" s="7" t="str">
        <f>B367&amp;" "&amp;A367</f>
        <v>Julie Franks</v>
      </c>
      <c r="D367">
        <v>49</v>
      </c>
      <c r="E367" t="s">
        <v>425</v>
      </c>
      <c r="F367" t="s">
        <v>231</v>
      </c>
      <c r="G367">
        <v>503</v>
      </c>
      <c r="H367" s="9"/>
      <c r="I367" s="9" t="str">
        <f>IF(K367&lt;&gt;"",K367,IF(L367&lt;&gt;"",L367,""))</f>
        <v>F&gt;45</v>
      </c>
      <c r="J367" s="9" t="str">
        <f>IF(M367&lt;&gt;"","Y","")</f>
        <v>Y</v>
      </c>
      <c r="K367" s="9" t="str">
        <f>IF(D367="","",IF(OR(ISNA(VLOOKUP(C367,T3Male,2,FALSE))=FALSE,ISNA(VLOOKUP(C367,T3Fem,2,FALSE))=FALSE),"Top 3",IF(AND(F367="M",D367&gt;=70),"M&gt;70",IF(AND(F367="M",D367&gt;=40),"M&gt;"&amp;ROUNDDOWN(D367/10,0)*10,""))))</f>
        <v/>
      </c>
      <c r="L367" s="9" t="str">
        <f>IF(D367="","",IF(OR(ISNA(VLOOKUP(C367,T3Male,2,FALSE))=FALSE,ISNA(VLOOKUP(C367,T3Fem,2,FALSE))=FALSE),"Top 3",IF(AND(F367="F",D367&gt;=65),"F&gt;65",IF(AND(F367="F",D367&gt;=55),"F&gt;55",IF(AND(F367="F",D367&gt;=45),"F&gt;45",IF(AND(F367="F",D367&gt;=35),"F&gt;35",""))))))</f>
        <v>F&gt;45</v>
      </c>
      <c r="M367" s="9">
        <f>IF(ISNA(VLOOKUP(G367,'[1]TIME KEEPING'!$C$1:$E$65536,3,FALSE))=FALSE,VLOOKUP(G367,'[1]TIME KEEPING'!$C$1:$E$65536,3,FALSE),"")</f>
        <v>366</v>
      </c>
      <c r="N367" s="10">
        <f>IF(ISNA(VLOOKUP(G367,'[1]TIME KEEPING'!$C$1:$E$65536,2,FALSE))=FALSE,VLOOKUP(G367,'[1]TIME KEEPING'!$C$1:$E$65536,2,FALSE),TIMEVALUE("11:59:59"))</f>
        <v>4.2349074074074074E-2</v>
      </c>
    </row>
    <row r="368" spans="1:14" ht="15" x14ac:dyDescent="0.25">
      <c r="A368" t="s">
        <v>647</v>
      </c>
      <c r="B368" t="s">
        <v>300</v>
      </c>
      <c r="C368" s="7" t="str">
        <f>B368&amp;" "&amp;A368</f>
        <v>Craig Syrett</v>
      </c>
      <c r="D368">
        <v>44</v>
      </c>
      <c r="E368"/>
      <c r="F368" s="12" t="s">
        <v>17</v>
      </c>
      <c r="G368" s="12">
        <v>799</v>
      </c>
      <c r="H368" s="9"/>
      <c r="I368" s="9" t="str">
        <f>IF(K368&lt;&gt;"",K368,IF(L368&lt;&gt;"",L368,""))</f>
        <v>M&gt;40</v>
      </c>
      <c r="J368" s="9" t="str">
        <f>IF(M368&lt;&gt;"","Y","")</f>
        <v>Y</v>
      </c>
      <c r="K368" s="9" t="str">
        <f>IF(D368="","",IF(OR(ISNA(VLOOKUP(C368,T3Male,2,FALSE))=FALSE,ISNA(VLOOKUP(C368,T3Fem,2,FALSE))=FALSE),"Top 3",IF(AND(F368="M",D368&gt;=70),"M&gt;70",IF(AND(F368="M",D368&gt;=40),"M&gt;"&amp;ROUNDDOWN(D368/10,0)*10,""))))</f>
        <v>M&gt;40</v>
      </c>
      <c r="L368" s="9" t="str">
        <f>IF(D368="","",IF(OR(ISNA(VLOOKUP(C368,T3Male,2,FALSE))=FALSE,ISNA(VLOOKUP(C368,T3Fem,2,FALSE))=FALSE),"Top 3",IF(AND(F368="F",D368&gt;=65),"F&gt;65",IF(AND(F368="F",D368&gt;=55),"F&gt;55",IF(AND(F368="F",D368&gt;=45),"F&gt;45",IF(AND(F368="F",D368&gt;=35),"F&gt;35",""))))))</f>
        <v/>
      </c>
      <c r="M368" s="9">
        <f>IF(ISNA(VLOOKUP(G368,'[1]TIME KEEPING'!$C$1:$E$65536,3,FALSE))=FALSE,VLOOKUP(G368,'[1]TIME KEEPING'!$C$1:$E$65536,3,FALSE),"")</f>
        <v>367</v>
      </c>
      <c r="N368" s="10">
        <f>IF(ISNA(VLOOKUP(G368,'[1]TIME KEEPING'!$C$1:$E$65536,2,FALSE))=FALSE,VLOOKUP(G368,'[1]TIME KEEPING'!$C$1:$E$65536,2,FALSE),TIMEVALUE("11:59:59"))</f>
        <v>4.2417129629629631E-2</v>
      </c>
    </row>
    <row r="369" spans="1:14" ht="15" x14ac:dyDescent="0.25">
      <c r="A369" t="s">
        <v>594</v>
      </c>
      <c r="B369" t="s">
        <v>512</v>
      </c>
      <c r="C369" s="7" t="str">
        <f>B369&amp;" "&amp;A369</f>
        <v>Amanda Reader</v>
      </c>
      <c r="D369">
        <v>28</v>
      </c>
      <c r="E369" t="s">
        <v>206</v>
      </c>
      <c r="F369" t="s">
        <v>231</v>
      </c>
      <c r="G369">
        <v>657</v>
      </c>
      <c r="H369" s="9" t="s">
        <v>67</v>
      </c>
      <c r="I369" s="9" t="str">
        <f>IF(K369&lt;&gt;"",K369,IF(L369&lt;&gt;"",L369,""))</f>
        <v/>
      </c>
      <c r="J369" s="9" t="str">
        <f>IF(M369&lt;&gt;"","Y","")</f>
        <v>Y</v>
      </c>
      <c r="K369" s="9" t="str">
        <f>IF(D369="","",IF(OR(ISNA(VLOOKUP(C369,T3Male,2,FALSE))=FALSE,ISNA(VLOOKUP(C369,T3Fem,2,FALSE))=FALSE),"Top 3",IF(AND(F369="M",D369&gt;=70),"M&gt;70",IF(AND(F369="M",D369&gt;=40),"M&gt;"&amp;ROUNDDOWN(D369/10,0)*10,""))))</f>
        <v/>
      </c>
      <c r="L369" s="9" t="str">
        <f>IF(D369="","",IF(OR(ISNA(VLOOKUP(C369,T3Male,2,FALSE))=FALSE,ISNA(VLOOKUP(C369,T3Fem,2,FALSE))=FALSE),"Top 3",IF(AND(F369="F",D369&gt;=65),"F&gt;65",IF(AND(F369="F",D369&gt;=55),"F&gt;55",IF(AND(F369="F",D369&gt;=45),"F&gt;45",IF(AND(F369="F",D369&gt;=35),"F&gt;35",""))))))</f>
        <v/>
      </c>
      <c r="M369" s="9">
        <f>IF(ISNA(VLOOKUP(G369,'[1]TIME KEEPING'!$C$1:$E$65536,3,FALSE))=FALSE,VLOOKUP(G369,'[1]TIME KEEPING'!$C$1:$E$65536,3,FALSE),"")</f>
        <v>368</v>
      </c>
      <c r="N369" s="10">
        <f>IF(ISNA(VLOOKUP(G369,'[1]TIME KEEPING'!$C$1:$E$65536,2,FALSE))=FALSE,VLOOKUP(G369,'[1]TIME KEEPING'!$C$1:$E$65536,2,FALSE),TIMEVALUE("11:59:59"))</f>
        <v>4.2431250000000004E-2</v>
      </c>
    </row>
    <row r="370" spans="1:14" ht="15" x14ac:dyDescent="0.25">
      <c r="A370" t="s">
        <v>485</v>
      </c>
      <c r="B370" t="s">
        <v>572</v>
      </c>
      <c r="C370" s="7" t="str">
        <f>B370&amp;" "&amp;A370</f>
        <v>Helen Loftus</v>
      </c>
      <c r="D370">
        <v>34</v>
      </c>
      <c r="E370" t="s">
        <v>206</v>
      </c>
      <c r="F370" t="s">
        <v>231</v>
      </c>
      <c r="G370">
        <v>631</v>
      </c>
      <c r="H370" s="9"/>
      <c r="I370" s="9" t="str">
        <f>IF(K370&lt;&gt;"",K370,IF(L370&lt;&gt;"",L370,""))</f>
        <v/>
      </c>
      <c r="J370" s="9" t="str">
        <f>IF(M370&lt;&gt;"","Y","")</f>
        <v>Y</v>
      </c>
      <c r="K370" s="9" t="str">
        <f>IF(D370="","",IF(OR(ISNA(VLOOKUP(C370,T3Male,2,FALSE))=FALSE,ISNA(VLOOKUP(C370,T3Fem,2,FALSE))=FALSE),"Top 3",IF(AND(F370="M",D370&gt;=70),"M&gt;70",IF(AND(F370="M",D370&gt;=40),"M&gt;"&amp;ROUNDDOWN(D370/10,0)*10,""))))</f>
        <v/>
      </c>
      <c r="L370" s="9" t="str">
        <f>IF(D370="","",IF(OR(ISNA(VLOOKUP(C370,T3Male,2,FALSE))=FALSE,ISNA(VLOOKUP(C370,T3Fem,2,FALSE))=FALSE),"Top 3",IF(AND(F370="F",D370&gt;=65),"F&gt;65",IF(AND(F370="F",D370&gt;=55),"F&gt;55",IF(AND(F370="F",D370&gt;=45),"F&gt;45",IF(AND(F370="F",D370&gt;=35),"F&gt;35",""))))))</f>
        <v/>
      </c>
      <c r="M370" s="9">
        <f>IF(ISNA(VLOOKUP(G370,'[1]TIME KEEPING'!$C$1:$E$65536,3,FALSE))=FALSE,VLOOKUP(G370,'[1]TIME KEEPING'!$C$1:$E$65536,3,FALSE),"")</f>
        <v>369</v>
      </c>
      <c r="N370" s="10">
        <f>IF(ISNA(VLOOKUP(G370,'[1]TIME KEEPING'!$C$1:$E$65536,2,FALSE))=FALSE,VLOOKUP(G370,'[1]TIME KEEPING'!$C$1:$E$65536,2,FALSE),TIMEVALUE("11:59:59"))</f>
        <v>4.2557986111111112E-2</v>
      </c>
    </row>
    <row r="371" spans="1:14" ht="15" x14ac:dyDescent="0.25">
      <c r="A371" t="s">
        <v>235</v>
      </c>
      <c r="B371" t="s">
        <v>442</v>
      </c>
      <c r="C371" s="7" t="str">
        <f>B371&amp;" "&amp;A371</f>
        <v xml:space="preserve">Louise Costello </v>
      </c>
      <c r="D371">
        <v>43</v>
      </c>
      <c r="E371" t="s">
        <v>206</v>
      </c>
      <c r="F371" t="s">
        <v>231</v>
      </c>
      <c r="G371">
        <v>593</v>
      </c>
      <c r="H371" s="9"/>
      <c r="I371" s="9" t="str">
        <f>IF(K371&lt;&gt;"",K371,IF(L371&lt;&gt;"",L371,""))</f>
        <v>F&gt;35</v>
      </c>
      <c r="J371" s="9" t="str">
        <f>IF(M371&lt;&gt;"","Y","")</f>
        <v>Y</v>
      </c>
      <c r="K371" s="9" t="str">
        <f>IF(D371="","",IF(OR(ISNA(VLOOKUP(C371,T3Male,2,FALSE))=FALSE,ISNA(VLOOKUP(C371,T3Fem,2,FALSE))=FALSE),"Top 3",IF(AND(F371="M",D371&gt;=70),"M&gt;70",IF(AND(F371="M",D371&gt;=40),"M&gt;"&amp;ROUNDDOWN(D371/10,0)*10,""))))</f>
        <v/>
      </c>
      <c r="L371" s="9" t="str">
        <f>IF(D371="","",IF(OR(ISNA(VLOOKUP(C371,T3Male,2,FALSE))=FALSE,ISNA(VLOOKUP(C371,T3Fem,2,FALSE))=FALSE),"Top 3",IF(AND(F371="F",D371&gt;=65),"F&gt;65",IF(AND(F371="F",D371&gt;=55),"F&gt;55",IF(AND(F371="F",D371&gt;=45),"F&gt;45",IF(AND(F371="F",D371&gt;=35),"F&gt;35",""))))))</f>
        <v>F&gt;35</v>
      </c>
      <c r="M371" s="9">
        <f>IF(ISNA(VLOOKUP(G371,'[1]TIME KEEPING'!$C$1:$E$65536,3,FALSE))=FALSE,VLOOKUP(G371,'[1]TIME KEEPING'!$C$1:$E$65536,3,FALSE),"")</f>
        <v>370</v>
      </c>
      <c r="N371" s="10">
        <f>IF(ISNA(VLOOKUP(G371,'[1]TIME KEEPING'!$C$1:$E$65536,2,FALSE))=FALSE,VLOOKUP(G371,'[1]TIME KEEPING'!$C$1:$E$65536,2,FALSE),TIMEVALUE("11:59:59"))</f>
        <v>4.2565046296296295E-2</v>
      </c>
    </row>
    <row r="372" spans="1:14" ht="15" x14ac:dyDescent="0.25">
      <c r="A372" t="s">
        <v>343</v>
      </c>
      <c r="B372" t="s">
        <v>535</v>
      </c>
      <c r="C372" s="7" t="str">
        <f>B372&amp;" "&amp;A372</f>
        <v>Caroline Rye</v>
      </c>
      <c r="D372">
        <v>33</v>
      </c>
      <c r="E372" t="s">
        <v>206</v>
      </c>
      <c r="F372" t="s">
        <v>231</v>
      </c>
      <c r="G372">
        <v>665</v>
      </c>
      <c r="H372" s="9"/>
      <c r="I372" s="9" t="str">
        <f>IF(K372&lt;&gt;"",K372,IF(L372&lt;&gt;"",L372,""))</f>
        <v/>
      </c>
      <c r="J372" s="9" t="str">
        <f>IF(M372&lt;&gt;"","Y","")</f>
        <v>Y</v>
      </c>
      <c r="K372" s="9" t="str">
        <f>IF(D372="","",IF(OR(ISNA(VLOOKUP(C372,T3Male,2,FALSE))=FALSE,ISNA(VLOOKUP(C372,T3Fem,2,FALSE))=FALSE),"Top 3",IF(AND(F372="M",D372&gt;=70),"M&gt;70",IF(AND(F372="M",D372&gt;=40),"M&gt;"&amp;ROUNDDOWN(D372/10,0)*10,""))))</f>
        <v/>
      </c>
      <c r="L372" s="9" t="str">
        <f>IF(D372="","",IF(OR(ISNA(VLOOKUP(C372,T3Male,2,FALSE))=FALSE,ISNA(VLOOKUP(C372,T3Fem,2,FALSE))=FALSE),"Top 3",IF(AND(F372="F",D372&gt;=65),"F&gt;65",IF(AND(F372="F",D372&gt;=55),"F&gt;55",IF(AND(F372="F",D372&gt;=45),"F&gt;45",IF(AND(F372="F",D372&gt;=35),"F&gt;35",""))))))</f>
        <v/>
      </c>
      <c r="M372" s="9">
        <f>IF(ISNA(VLOOKUP(G372,'[1]TIME KEEPING'!$C$1:$E$65536,3,FALSE))=FALSE,VLOOKUP(G372,'[1]TIME KEEPING'!$C$1:$E$65536,3,FALSE),"")</f>
        <v>371</v>
      </c>
      <c r="N372" s="10">
        <f>IF(ISNA(VLOOKUP(G372,'[1]TIME KEEPING'!$C$1:$E$65536,2,FALSE))=FALSE,VLOOKUP(G372,'[1]TIME KEEPING'!$C$1:$E$65536,2,FALSE),TIMEVALUE("11:59:59"))</f>
        <v>4.2629976851851853E-2</v>
      </c>
    </row>
    <row r="373" spans="1:14" ht="15" x14ac:dyDescent="0.25">
      <c r="A373" t="s">
        <v>343</v>
      </c>
      <c r="B373" t="s">
        <v>344</v>
      </c>
      <c r="C373" s="7" t="str">
        <f>B373&amp;" "&amp;A373</f>
        <v>Steven Rye</v>
      </c>
      <c r="D373">
        <v>33</v>
      </c>
      <c r="E373" t="s">
        <v>206</v>
      </c>
      <c r="F373" t="s">
        <v>17</v>
      </c>
      <c r="G373">
        <v>335</v>
      </c>
      <c r="H373" s="9"/>
      <c r="I373" s="9" t="str">
        <f>IF(K373&lt;&gt;"",K373,IF(L373&lt;&gt;"",L373,""))</f>
        <v/>
      </c>
      <c r="J373" s="9" t="str">
        <f>IF(M373&lt;&gt;"","Y","")</f>
        <v>Y</v>
      </c>
      <c r="K373" s="9" t="str">
        <f>IF(D373="","",IF(OR(ISNA(VLOOKUP(C373,T3Male,2,FALSE))=FALSE,ISNA(VLOOKUP(C373,T3Fem,2,FALSE))=FALSE),"Top 3",IF(AND(F373="M",D373&gt;=70),"M&gt;70",IF(AND(F373="M",D373&gt;=40),"M&gt;"&amp;ROUNDDOWN(D373/10,0)*10,""))))</f>
        <v/>
      </c>
      <c r="L373" s="9" t="str">
        <f>IF(D373="","",IF(OR(ISNA(VLOOKUP(C373,T3Male,2,FALSE))=FALSE,ISNA(VLOOKUP(C373,T3Fem,2,FALSE))=FALSE),"Top 3",IF(AND(F373="F",D373&gt;=65),"F&gt;65",IF(AND(F373="F",D373&gt;=55),"F&gt;55",IF(AND(F373="F",D373&gt;=45),"F&gt;45",IF(AND(F373="F",D373&gt;=35),"F&gt;35",""))))))</f>
        <v/>
      </c>
      <c r="M373" s="9">
        <f>IF(ISNA(VLOOKUP(G373,'[1]TIME KEEPING'!$C$1:$E$65536,3,FALSE))=FALSE,VLOOKUP(G373,'[1]TIME KEEPING'!$C$1:$E$65536,3,FALSE),"")</f>
        <v>372</v>
      </c>
      <c r="N373" s="10">
        <f>IF(ISNA(VLOOKUP(G373,'[1]TIME KEEPING'!$C$1:$E$65536,2,FALSE))=FALSE,VLOOKUP(G373,'[1]TIME KEEPING'!$C$1:$E$65536,2,FALSE),TIMEVALUE("11:59:59"))</f>
        <v>4.2637500000000002E-2</v>
      </c>
    </row>
    <row r="374" spans="1:14" ht="15" x14ac:dyDescent="0.25">
      <c r="A374" t="s">
        <v>456</v>
      </c>
      <c r="B374" t="s">
        <v>457</v>
      </c>
      <c r="C374" s="7" t="str">
        <f>B374&amp;" "&amp;A374</f>
        <v>Ruth Spencer</v>
      </c>
      <c r="D374">
        <v>62</v>
      </c>
      <c r="E374" s="8" t="s">
        <v>458</v>
      </c>
      <c r="F374" t="s">
        <v>231</v>
      </c>
      <c r="G374">
        <v>526</v>
      </c>
      <c r="H374" s="9"/>
      <c r="I374" s="9" t="str">
        <f>IF(K374&lt;&gt;"",K374,IF(L374&lt;&gt;"",L374,""))</f>
        <v>F&gt;55</v>
      </c>
      <c r="J374" s="9" t="str">
        <f>IF(M374&lt;&gt;"","Y","")</f>
        <v>Y</v>
      </c>
      <c r="K374" s="9" t="str">
        <f>IF(D374="","",IF(OR(ISNA(VLOOKUP(C374,T3Male,2,FALSE))=FALSE,ISNA(VLOOKUP(C374,T3Fem,2,FALSE))=FALSE),"Top 3",IF(AND(F374="M",D374&gt;=70),"M&gt;70",IF(AND(F374="M",D374&gt;=40),"M&gt;"&amp;ROUNDDOWN(D374/10,0)*10,""))))</f>
        <v/>
      </c>
      <c r="L374" s="9" t="str">
        <f>IF(D374="","",IF(OR(ISNA(VLOOKUP(C374,T3Male,2,FALSE))=FALSE,ISNA(VLOOKUP(C374,T3Fem,2,FALSE))=FALSE),"Top 3",IF(AND(F374="F",D374&gt;=65),"F&gt;65",IF(AND(F374="F",D374&gt;=55),"F&gt;55",IF(AND(F374="F",D374&gt;=45),"F&gt;45",IF(AND(F374="F",D374&gt;=35),"F&gt;35",""))))))</f>
        <v>F&gt;55</v>
      </c>
      <c r="M374" s="9">
        <f>IF(ISNA(VLOOKUP(G374,'[1]TIME KEEPING'!$C$1:$E$65536,3,FALSE))=FALSE,VLOOKUP(G374,'[1]TIME KEEPING'!$C$1:$E$65536,3,FALSE),"")</f>
        <v>373</v>
      </c>
      <c r="N374" s="10">
        <f>IF(ISNA(VLOOKUP(G374,'[1]TIME KEEPING'!$C$1:$E$65536,2,FALSE))=FALSE,VLOOKUP(G374,'[1]TIME KEEPING'!$C$1:$E$65536,2,FALSE),TIMEVALUE("11:59:59"))</f>
        <v>4.274606481481482E-2</v>
      </c>
    </row>
    <row r="375" spans="1:14" ht="15" x14ac:dyDescent="0.25">
      <c r="A375" t="s">
        <v>591</v>
      </c>
      <c r="B375" t="s">
        <v>592</v>
      </c>
      <c r="C375" s="7" t="str">
        <f>B375&amp;" "&amp;A375</f>
        <v>Hilary Rankin</v>
      </c>
      <c r="D375">
        <v>56</v>
      </c>
      <c r="E375" t="s">
        <v>206</v>
      </c>
      <c r="F375" t="s">
        <v>231</v>
      </c>
      <c r="G375">
        <v>654</v>
      </c>
      <c r="H375" s="9"/>
      <c r="I375" s="9" t="str">
        <f>IF(K375&lt;&gt;"",K375,IF(L375&lt;&gt;"",L375,""))</f>
        <v>F&gt;55</v>
      </c>
      <c r="J375" s="9" t="str">
        <f>IF(M375&lt;&gt;"","Y","")</f>
        <v>Y</v>
      </c>
      <c r="K375" s="9" t="str">
        <f>IF(D375="","",IF(OR(ISNA(VLOOKUP(C375,T3Male,2,FALSE))=FALSE,ISNA(VLOOKUP(C375,T3Fem,2,FALSE))=FALSE),"Top 3",IF(AND(F375="M",D375&gt;=70),"M&gt;70",IF(AND(F375="M",D375&gt;=40),"M&gt;"&amp;ROUNDDOWN(D375/10,0)*10,""))))</f>
        <v/>
      </c>
      <c r="L375" s="9" t="str">
        <f>IF(D375="","",IF(OR(ISNA(VLOOKUP(C375,T3Male,2,FALSE))=FALSE,ISNA(VLOOKUP(C375,T3Fem,2,FALSE))=FALSE),"Top 3",IF(AND(F375="F",D375&gt;=65),"F&gt;65",IF(AND(F375="F",D375&gt;=55),"F&gt;55",IF(AND(F375="F",D375&gt;=45),"F&gt;45",IF(AND(F375="F",D375&gt;=35),"F&gt;35",""))))))</f>
        <v>F&gt;55</v>
      </c>
      <c r="M375" s="9">
        <f>IF(ISNA(VLOOKUP(G375,'[1]TIME KEEPING'!$C$1:$E$65536,3,FALSE))=FALSE,VLOOKUP(G375,'[1]TIME KEEPING'!$C$1:$E$65536,3,FALSE),"")</f>
        <v>374</v>
      </c>
      <c r="N375" s="10">
        <f>IF(ISNA(VLOOKUP(G375,'[1]TIME KEEPING'!$C$1:$E$65536,2,FALSE))=FALSE,VLOOKUP(G375,'[1]TIME KEEPING'!$C$1:$E$65536,2,FALSE),TIMEVALUE("11:59:59"))</f>
        <v>4.3064930555555554E-2</v>
      </c>
    </row>
    <row r="376" spans="1:14" ht="15" x14ac:dyDescent="0.25">
      <c r="A376" t="s">
        <v>141</v>
      </c>
      <c r="B376" t="s">
        <v>354</v>
      </c>
      <c r="C376" s="7" t="str">
        <f>B376&amp;" "&amp;A376</f>
        <v>Graeme Smith</v>
      </c>
      <c r="D376">
        <v>40</v>
      </c>
      <c r="E376" t="s">
        <v>206</v>
      </c>
      <c r="F376" t="s">
        <v>17</v>
      </c>
      <c r="G376">
        <v>347</v>
      </c>
      <c r="H376" s="9"/>
      <c r="I376" s="9" t="str">
        <f>IF(K376&lt;&gt;"",K376,IF(L376&lt;&gt;"",L376,""))</f>
        <v>M&gt;40</v>
      </c>
      <c r="J376" s="9" t="str">
        <f>IF(M376&lt;&gt;"","Y","")</f>
        <v>Y</v>
      </c>
      <c r="K376" s="9" t="str">
        <f>IF(D376="","",IF(OR(ISNA(VLOOKUP(C376,T3Male,2,FALSE))=FALSE,ISNA(VLOOKUP(C376,T3Fem,2,FALSE))=FALSE),"Top 3",IF(AND(F376="M",D376&gt;=70),"M&gt;70",IF(AND(F376="M",D376&gt;=40),"M&gt;"&amp;ROUNDDOWN(D376/10,0)*10,""))))</f>
        <v>M&gt;40</v>
      </c>
      <c r="L376" s="9" t="str">
        <f>IF(D376="","",IF(OR(ISNA(VLOOKUP(C376,T3Male,2,FALSE))=FALSE,ISNA(VLOOKUP(C376,T3Fem,2,FALSE))=FALSE),"Top 3",IF(AND(F376="F",D376&gt;=65),"F&gt;65",IF(AND(F376="F",D376&gt;=55),"F&gt;55",IF(AND(F376="F",D376&gt;=45),"F&gt;45",IF(AND(F376="F",D376&gt;=35),"F&gt;35",""))))))</f>
        <v/>
      </c>
      <c r="M376" s="9">
        <f>IF(ISNA(VLOOKUP(G376,'[1]TIME KEEPING'!$C$1:$E$65536,3,FALSE))=FALSE,VLOOKUP(G376,'[1]TIME KEEPING'!$C$1:$E$65536,3,FALSE),"")</f>
        <v>375</v>
      </c>
      <c r="N376" s="10">
        <f>IF(ISNA(VLOOKUP(G376,'[1]TIME KEEPING'!$C$1:$E$65536,2,FALSE))=FALSE,VLOOKUP(G376,'[1]TIME KEEPING'!$C$1:$E$65536,2,FALSE),TIMEVALUE("11:59:59"))</f>
        <v>4.3208217592592586E-2</v>
      </c>
    </row>
    <row r="377" spans="1:14" ht="15" x14ac:dyDescent="0.25">
      <c r="A377" t="s">
        <v>141</v>
      </c>
      <c r="B377" t="s">
        <v>604</v>
      </c>
      <c r="C377" s="7" t="str">
        <f>B377&amp;" "&amp;A377</f>
        <v>Michelle Smith</v>
      </c>
      <c r="D377">
        <v>36</v>
      </c>
      <c r="E377" t="s">
        <v>206</v>
      </c>
      <c r="F377" t="s">
        <v>231</v>
      </c>
      <c r="G377">
        <v>674</v>
      </c>
      <c r="H377" s="9"/>
      <c r="I377" s="9" t="str">
        <f>IF(K377&lt;&gt;"",K377,IF(L377&lt;&gt;"",L377,""))</f>
        <v>F&gt;35</v>
      </c>
      <c r="J377" s="9" t="str">
        <f>IF(M377&lt;&gt;"","Y","")</f>
        <v>Y</v>
      </c>
      <c r="K377" s="9" t="str">
        <f>IF(D377="","",IF(OR(ISNA(VLOOKUP(C377,T3Male,2,FALSE))=FALSE,ISNA(VLOOKUP(C377,T3Fem,2,FALSE))=FALSE),"Top 3",IF(AND(F377="M",D377&gt;=70),"M&gt;70",IF(AND(F377="M",D377&gt;=40),"M&gt;"&amp;ROUNDDOWN(D377/10,0)*10,""))))</f>
        <v/>
      </c>
      <c r="L377" s="9" t="str">
        <f>IF(D377="","",IF(OR(ISNA(VLOOKUP(C377,T3Male,2,FALSE))=FALSE,ISNA(VLOOKUP(C377,T3Fem,2,FALSE))=FALSE),"Top 3",IF(AND(F377="F",D377&gt;=65),"F&gt;65",IF(AND(F377="F",D377&gt;=55),"F&gt;55",IF(AND(F377="F",D377&gt;=45),"F&gt;45",IF(AND(F377="F",D377&gt;=35),"F&gt;35",""))))))</f>
        <v>F&gt;35</v>
      </c>
      <c r="M377" s="9">
        <f>IF(ISNA(VLOOKUP(G377,'[1]TIME KEEPING'!$C$1:$E$65536,3,FALSE))=FALSE,VLOOKUP(G377,'[1]TIME KEEPING'!$C$1:$E$65536,3,FALSE),"")</f>
        <v>376</v>
      </c>
      <c r="N377" s="10">
        <f>IF(ISNA(VLOOKUP(G377,'[1]TIME KEEPING'!$C$1:$E$65536,2,FALSE))=FALSE,VLOOKUP(G377,'[1]TIME KEEPING'!$C$1:$E$65536,2,FALSE),TIMEVALUE("11:59:59"))</f>
        <v>4.3214467592592593E-2</v>
      </c>
    </row>
    <row r="378" spans="1:14" ht="15" x14ac:dyDescent="0.25">
      <c r="A378" t="s">
        <v>373</v>
      </c>
      <c r="B378" t="s">
        <v>538</v>
      </c>
      <c r="C378" s="7" t="str">
        <f>B378&amp;" "&amp;A378</f>
        <v>Anna Whitehead</v>
      </c>
      <c r="D378">
        <v>23</v>
      </c>
      <c r="E378" t="s">
        <v>206</v>
      </c>
      <c r="F378" t="s">
        <v>231</v>
      </c>
      <c r="G378">
        <v>691</v>
      </c>
      <c r="H378" s="9"/>
      <c r="I378" s="9" t="str">
        <f>IF(K378&lt;&gt;"",K378,IF(L378&lt;&gt;"",L378,""))</f>
        <v/>
      </c>
      <c r="J378" s="9" t="str">
        <f>IF(M378&lt;&gt;"","Y","")</f>
        <v>Y</v>
      </c>
      <c r="K378" s="9" t="str">
        <f>IF(D378="","",IF(OR(ISNA(VLOOKUP(C378,T3Male,2,FALSE))=FALSE,ISNA(VLOOKUP(C378,T3Fem,2,FALSE))=FALSE),"Top 3",IF(AND(F378="M",D378&gt;=70),"M&gt;70",IF(AND(F378="M",D378&gt;=40),"M&gt;"&amp;ROUNDDOWN(D378/10,0)*10,""))))</f>
        <v/>
      </c>
      <c r="L378" s="9" t="str">
        <f>IF(D378="","",IF(OR(ISNA(VLOOKUP(C378,T3Male,2,FALSE))=FALSE,ISNA(VLOOKUP(C378,T3Fem,2,FALSE))=FALSE),"Top 3",IF(AND(F378="F",D378&gt;=65),"F&gt;65",IF(AND(F378="F",D378&gt;=55),"F&gt;55",IF(AND(F378="F",D378&gt;=45),"F&gt;45",IF(AND(F378="F",D378&gt;=35),"F&gt;35",""))))))</f>
        <v/>
      </c>
      <c r="M378" s="9">
        <f>IF(ISNA(VLOOKUP(G378,'[1]TIME KEEPING'!$C$1:$E$65536,3,FALSE))=FALSE,VLOOKUP(G378,'[1]TIME KEEPING'!$C$1:$E$65536,3,FALSE),"")</f>
        <v>377</v>
      </c>
      <c r="N378" s="10">
        <f>IF(ISNA(VLOOKUP(G378,'[1]TIME KEEPING'!$C$1:$E$65536,2,FALSE))=FALSE,VLOOKUP(G378,'[1]TIME KEEPING'!$C$1:$E$65536,2,FALSE),TIMEVALUE("11:59:59"))</f>
        <v>4.3239814814814814E-2</v>
      </c>
    </row>
    <row r="379" spans="1:14" ht="15" x14ac:dyDescent="0.25">
      <c r="A379" t="s">
        <v>641</v>
      </c>
      <c r="B379" t="s">
        <v>632</v>
      </c>
      <c r="C379" s="7" t="str">
        <f>B379&amp;" "&amp;A379</f>
        <v>Gillian Halliwell</v>
      </c>
      <c r="D379">
        <v>59</v>
      </c>
      <c r="E379" t="s">
        <v>415</v>
      </c>
      <c r="F379" t="s">
        <v>231</v>
      </c>
      <c r="G379">
        <v>718</v>
      </c>
      <c r="H379" s="9"/>
      <c r="I379" s="9" t="str">
        <f>IF(K379&lt;&gt;"",K379,IF(L379&lt;&gt;"",L379,""))</f>
        <v>F&gt;55</v>
      </c>
      <c r="J379" s="9" t="str">
        <f>IF(M379&lt;&gt;"","Y","")</f>
        <v>Y</v>
      </c>
      <c r="K379" s="9" t="str">
        <f>IF(D379="","",IF(OR(ISNA(VLOOKUP(C379,T3Male,2,FALSE))=FALSE,ISNA(VLOOKUP(C379,T3Fem,2,FALSE))=FALSE),"Top 3",IF(AND(F379="M",D379&gt;=70),"M&gt;70",IF(AND(F379="M",D379&gt;=40),"M&gt;"&amp;ROUNDDOWN(D379/10,0)*10,""))))</f>
        <v/>
      </c>
      <c r="L379" s="9" t="str">
        <f>IF(D379="","",IF(OR(ISNA(VLOOKUP(C379,T3Male,2,FALSE))=FALSE,ISNA(VLOOKUP(C379,T3Fem,2,FALSE))=FALSE),"Top 3",IF(AND(F379="F",D379&gt;=65),"F&gt;65",IF(AND(F379="F",D379&gt;=55),"F&gt;55",IF(AND(F379="F",D379&gt;=45),"F&gt;45",IF(AND(F379="F",D379&gt;=35),"F&gt;35",""))))))</f>
        <v>F&gt;55</v>
      </c>
      <c r="M379" s="9">
        <f>IF(ISNA(VLOOKUP(G379,'[1]TIME KEEPING'!$C$1:$E$65536,3,FALSE))=FALSE,VLOOKUP(G379,'[1]TIME KEEPING'!$C$1:$E$65536,3,FALSE),"")</f>
        <v>378</v>
      </c>
      <c r="N379" s="10">
        <f>IF(ISNA(VLOOKUP(G379,'[1]TIME KEEPING'!$C$1:$E$65536,2,FALSE))=FALSE,VLOOKUP(G379,'[1]TIME KEEPING'!$C$1:$E$65536,2,FALSE),TIMEVALUE("11:59:59"))</f>
        <v>4.3442939814814813E-2</v>
      </c>
    </row>
    <row r="380" spans="1:14" ht="15" x14ac:dyDescent="0.25">
      <c r="A380" t="s">
        <v>514</v>
      </c>
      <c r="B380" t="s">
        <v>508</v>
      </c>
      <c r="C380" s="7" t="str">
        <f>B380&amp;" "&amp;A380</f>
        <v>Lynne Berry</v>
      </c>
      <c r="D380">
        <v>45</v>
      </c>
      <c r="E380" t="s">
        <v>206</v>
      </c>
      <c r="F380" t="s">
        <v>231</v>
      </c>
      <c r="G380">
        <v>577</v>
      </c>
      <c r="H380" s="9"/>
      <c r="I380" s="9" t="str">
        <f>IF(K380&lt;&gt;"",K380,IF(L380&lt;&gt;"",L380,""))</f>
        <v>F&gt;45</v>
      </c>
      <c r="J380" s="9" t="str">
        <f>IF(M380&lt;&gt;"","Y","")</f>
        <v>Y</v>
      </c>
      <c r="K380" s="9" t="str">
        <f>IF(D380="","",IF(OR(ISNA(VLOOKUP(C380,T3Male,2,FALSE))=FALSE,ISNA(VLOOKUP(C380,T3Fem,2,FALSE))=FALSE),"Top 3",IF(AND(F380="M",D380&gt;=70),"M&gt;70",IF(AND(F380="M",D380&gt;=40),"M&gt;"&amp;ROUNDDOWN(D380/10,0)*10,""))))</f>
        <v/>
      </c>
      <c r="L380" s="9" t="str">
        <f>IF(D380="","",IF(OR(ISNA(VLOOKUP(C380,T3Male,2,FALSE))=FALSE,ISNA(VLOOKUP(C380,T3Fem,2,FALSE))=FALSE),"Top 3",IF(AND(F380="F",D380&gt;=65),"F&gt;65",IF(AND(F380="F",D380&gt;=55),"F&gt;55",IF(AND(F380="F",D380&gt;=45),"F&gt;45",IF(AND(F380="F",D380&gt;=35),"F&gt;35",""))))))</f>
        <v>F&gt;45</v>
      </c>
      <c r="M380" s="9">
        <f>IF(ISNA(VLOOKUP(G380,'[1]TIME KEEPING'!$C$1:$E$65536,3,FALSE))=FALSE,VLOOKUP(G380,'[1]TIME KEEPING'!$C$1:$E$65536,3,FALSE),"")</f>
        <v>379</v>
      </c>
      <c r="N380" s="10">
        <f>IF(ISNA(VLOOKUP(G380,'[1]TIME KEEPING'!$C$1:$E$65536,2,FALSE))=FALSE,VLOOKUP(G380,'[1]TIME KEEPING'!$C$1:$E$65536,2,FALSE),TIMEVALUE("11:59:59"))</f>
        <v>4.3558333333333338E-2</v>
      </c>
    </row>
    <row r="381" spans="1:14" ht="15" x14ac:dyDescent="0.25">
      <c r="A381" t="s">
        <v>607</v>
      </c>
      <c r="B381" t="s">
        <v>424</v>
      </c>
      <c r="C381" s="7" t="str">
        <f>B381&amp;" "&amp;A381</f>
        <v>Julie Stafford</v>
      </c>
      <c r="D381">
        <v>45</v>
      </c>
      <c r="E381" t="s">
        <v>206</v>
      </c>
      <c r="F381" t="s">
        <v>231</v>
      </c>
      <c r="G381">
        <v>677</v>
      </c>
      <c r="H381" s="9"/>
      <c r="I381" s="9" t="str">
        <f>IF(K381&lt;&gt;"",K381,IF(L381&lt;&gt;"",L381,""))</f>
        <v>F&gt;45</v>
      </c>
      <c r="J381" s="9" t="str">
        <f>IF(M381&lt;&gt;"","Y","")</f>
        <v>Y</v>
      </c>
      <c r="K381" s="9" t="str">
        <f>IF(D381="","",IF(OR(ISNA(VLOOKUP(C381,T3Male,2,FALSE))=FALSE,ISNA(VLOOKUP(C381,T3Fem,2,FALSE))=FALSE),"Top 3",IF(AND(F381="M",D381&gt;=70),"M&gt;70",IF(AND(F381="M",D381&gt;=40),"M&gt;"&amp;ROUNDDOWN(D381/10,0)*10,""))))</f>
        <v/>
      </c>
      <c r="L381" s="9" t="str">
        <f>IF(D381="","",IF(OR(ISNA(VLOOKUP(C381,T3Male,2,FALSE))=FALSE,ISNA(VLOOKUP(C381,T3Fem,2,FALSE))=FALSE),"Top 3",IF(AND(F381="F",D381&gt;=65),"F&gt;65",IF(AND(F381="F",D381&gt;=55),"F&gt;55",IF(AND(F381="F",D381&gt;=45),"F&gt;45",IF(AND(F381="F",D381&gt;=35),"F&gt;35",""))))))</f>
        <v>F&gt;45</v>
      </c>
      <c r="M381" s="9">
        <f>IF(ISNA(VLOOKUP(G381,'[1]TIME KEEPING'!$C$1:$E$65536,3,FALSE))=FALSE,VLOOKUP(G381,'[1]TIME KEEPING'!$C$1:$E$65536,3,FALSE),"")</f>
        <v>380</v>
      </c>
      <c r="N381" s="10">
        <f>IF(ISNA(VLOOKUP(G381,'[1]TIME KEEPING'!$C$1:$E$65536,2,FALSE))=FALSE,VLOOKUP(G381,'[1]TIME KEEPING'!$C$1:$E$65536,2,FALSE),TIMEVALUE("11:59:59"))</f>
        <v>4.3563773148148154E-2</v>
      </c>
    </row>
    <row r="382" spans="1:14" ht="15" x14ac:dyDescent="0.25">
      <c r="A382" t="s">
        <v>579</v>
      </c>
      <c r="B382" t="s">
        <v>535</v>
      </c>
      <c r="C382" s="7" t="str">
        <f>B382&amp;" "&amp;A382</f>
        <v>Caroline Metcalf</v>
      </c>
      <c r="D382">
        <v>41</v>
      </c>
      <c r="E382" t="s">
        <v>206</v>
      </c>
      <c r="F382" t="s">
        <v>231</v>
      </c>
      <c r="G382">
        <v>639</v>
      </c>
      <c r="H382" s="9"/>
      <c r="I382" s="9" t="str">
        <f>IF(K382&lt;&gt;"",K382,IF(L382&lt;&gt;"",L382,""))</f>
        <v>F&gt;35</v>
      </c>
      <c r="J382" s="9" t="str">
        <f>IF(M382&lt;&gt;"","Y","")</f>
        <v>Y</v>
      </c>
      <c r="K382" s="9" t="str">
        <f>IF(D382="","",IF(OR(ISNA(VLOOKUP(C382,T3Male,2,FALSE))=FALSE,ISNA(VLOOKUP(C382,T3Fem,2,FALSE))=FALSE),"Top 3",IF(AND(F382="M",D382&gt;=70),"M&gt;70",IF(AND(F382="M",D382&gt;=40),"M&gt;"&amp;ROUNDDOWN(D382/10,0)*10,""))))</f>
        <v/>
      </c>
      <c r="L382" s="9" t="str">
        <f>IF(D382="","",IF(OR(ISNA(VLOOKUP(C382,T3Male,2,FALSE))=FALSE,ISNA(VLOOKUP(C382,T3Fem,2,FALSE))=FALSE),"Top 3",IF(AND(F382="F",D382&gt;=65),"F&gt;65",IF(AND(F382="F",D382&gt;=55),"F&gt;55",IF(AND(F382="F",D382&gt;=45),"F&gt;45",IF(AND(F382="F",D382&gt;=35),"F&gt;35",""))))))</f>
        <v>F&gt;35</v>
      </c>
      <c r="M382" s="9">
        <f>IF(ISNA(VLOOKUP(G382,'[1]TIME KEEPING'!$C$1:$E$65536,3,FALSE))=FALSE,VLOOKUP(G382,'[1]TIME KEEPING'!$C$1:$E$65536,3,FALSE),"")</f>
        <v>381</v>
      </c>
      <c r="N382" s="10">
        <f>IF(ISNA(VLOOKUP(G382,'[1]TIME KEEPING'!$C$1:$E$65536,2,FALSE))=FALSE,VLOOKUP(G382,'[1]TIME KEEPING'!$C$1:$E$65536,2,FALSE),TIMEVALUE("11:59:59"))</f>
        <v>4.3716782407407402E-2</v>
      </c>
    </row>
    <row r="383" spans="1:14" ht="15" x14ac:dyDescent="0.25">
      <c r="A383" t="s">
        <v>326</v>
      </c>
      <c r="B383" t="s">
        <v>214</v>
      </c>
      <c r="C383" s="7" t="str">
        <f>B383&amp;" "&amp;A383</f>
        <v>Carl Phippen</v>
      </c>
      <c r="D383">
        <v>33</v>
      </c>
      <c r="E383" t="s">
        <v>206</v>
      </c>
      <c r="F383" t="s">
        <v>17</v>
      </c>
      <c r="G383">
        <v>319</v>
      </c>
      <c r="H383" s="9"/>
      <c r="I383" s="9" t="str">
        <f>IF(K383&lt;&gt;"",K383,IF(L383&lt;&gt;"",L383,""))</f>
        <v/>
      </c>
      <c r="J383" s="9" t="str">
        <f>IF(M383&lt;&gt;"","Y","")</f>
        <v>Y</v>
      </c>
      <c r="K383" s="9" t="str">
        <f>IF(D383="","",IF(OR(ISNA(VLOOKUP(C383,T3Male,2,FALSE))=FALSE,ISNA(VLOOKUP(C383,T3Fem,2,FALSE))=FALSE),"Top 3",IF(AND(F383="M",D383&gt;=70),"M&gt;70",IF(AND(F383="M",D383&gt;=40),"M&gt;"&amp;ROUNDDOWN(D383/10,0)*10,""))))</f>
        <v/>
      </c>
      <c r="L383" s="9" t="str">
        <f>IF(D383="","",IF(OR(ISNA(VLOOKUP(C383,T3Male,2,FALSE))=FALSE,ISNA(VLOOKUP(C383,T3Fem,2,FALSE))=FALSE),"Top 3",IF(AND(F383="F",D383&gt;=65),"F&gt;65",IF(AND(F383="F",D383&gt;=55),"F&gt;55",IF(AND(F383="F",D383&gt;=45),"F&gt;45",IF(AND(F383="F",D383&gt;=35),"F&gt;35",""))))))</f>
        <v/>
      </c>
      <c r="M383" s="9">
        <f>IF(ISNA(VLOOKUP(G383,'[1]TIME KEEPING'!$C$1:$E$65536,3,FALSE))=FALSE,VLOOKUP(G383,'[1]TIME KEEPING'!$C$1:$E$65536,3,FALSE),"")</f>
        <v>382</v>
      </c>
      <c r="N383" s="10">
        <f>IF(ISNA(VLOOKUP(G383,'[1]TIME KEEPING'!$C$1:$E$65536,2,FALSE))=FALSE,VLOOKUP(G383,'[1]TIME KEEPING'!$C$1:$E$65536,2,FALSE),TIMEVALUE("11:59:59"))</f>
        <v>4.3824537037037037E-2</v>
      </c>
    </row>
    <row r="384" spans="1:14" ht="15" x14ac:dyDescent="0.25">
      <c r="A384" t="s">
        <v>131</v>
      </c>
      <c r="B384" t="s">
        <v>566</v>
      </c>
      <c r="C384" s="7" t="str">
        <f>B384&amp;" "&amp;A384</f>
        <v>Andrea  Jones</v>
      </c>
      <c r="D384">
        <v>27</v>
      </c>
      <c r="E384" t="s">
        <v>206</v>
      </c>
      <c r="F384" t="s">
        <v>231</v>
      </c>
      <c r="G384">
        <v>624</v>
      </c>
      <c r="H384" s="9"/>
      <c r="I384" s="9" t="str">
        <f>IF(K384&lt;&gt;"",K384,IF(L384&lt;&gt;"",L384,""))</f>
        <v/>
      </c>
      <c r="J384" s="9" t="str">
        <f>IF(M384&lt;&gt;"","Y","")</f>
        <v>Y</v>
      </c>
      <c r="K384" s="9" t="str">
        <f>IF(D384="","",IF(OR(ISNA(VLOOKUP(C384,T3Male,2,FALSE))=FALSE,ISNA(VLOOKUP(C384,T3Fem,2,FALSE))=FALSE),"Top 3",IF(AND(F384="M",D384&gt;=70),"M&gt;70",IF(AND(F384="M",D384&gt;=40),"M&gt;"&amp;ROUNDDOWN(D384/10,0)*10,""))))</f>
        <v/>
      </c>
      <c r="L384" s="9" t="str">
        <f>IF(D384="","",IF(OR(ISNA(VLOOKUP(C384,T3Male,2,FALSE))=FALSE,ISNA(VLOOKUP(C384,T3Fem,2,FALSE))=FALSE),"Top 3",IF(AND(F384="F",D384&gt;=65),"F&gt;65",IF(AND(F384="F",D384&gt;=55),"F&gt;55",IF(AND(F384="F",D384&gt;=45),"F&gt;45",IF(AND(F384="F",D384&gt;=35),"F&gt;35",""))))))</f>
        <v/>
      </c>
      <c r="M384" s="9">
        <f>IF(ISNA(VLOOKUP(G384,'[1]TIME KEEPING'!$C$1:$E$65536,3,FALSE))=FALSE,VLOOKUP(G384,'[1]TIME KEEPING'!$C$1:$E$65536,3,FALSE),"")</f>
        <v>383</v>
      </c>
      <c r="N384" s="10">
        <f>IF(ISNA(VLOOKUP(G384,'[1]TIME KEEPING'!$C$1:$E$65536,2,FALSE))=FALSE,VLOOKUP(G384,'[1]TIME KEEPING'!$C$1:$E$65536,2,FALSE),TIMEVALUE("11:59:59"))</f>
        <v>4.3887499999999996E-2</v>
      </c>
    </row>
    <row r="385" spans="1:14" ht="15" x14ac:dyDescent="0.25">
      <c r="A385" t="s">
        <v>332</v>
      </c>
      <c r="B385" t="s">
        <v>333</v>
      </c>
      <c r="C385" s="7" t="str">
        <f>B385&amp;" "&amp;A385</f>
        <v>Bob Purrington</v>
      </c>
      <c r="D385">
        <v>52</v>
      </c>
      <c r="E385" t="s">
        <v>206</v>
      </c>
      <c r="F385" t="s">
        <v>17</v>
      </c>
      <c r="G385">
        <v>323</v>
      </c>
      <c r="H385" s="9"/>
      <c r="I385" s="9" t="str">
        <f>IF(K385&lt;&gt;"",K385,IF(L385&lt;&gt;"",L385,""))</f>
        <v>M&gt;50</v>
      </c>
      <c r="J385" s="9" t="str">
        <f>IF(M385&lt;&gt;"","Y","")</f>
        <v>Y</v>
      </c>
      <c r="K385" s="9" t="str">
        <f>IF(D385="","",IF(OR(ISNA(VLOOKUP(C385,T3Male,2,FALSE))=FALSE,ISNA(VLOOKUP(C385,T3Fem,2,FALSE))=FALSE),"Top 3",IF(AND(F385="M",D385&gt;=70),"M&gt;70",IF(AND(F385="M",D385&gt;=40),"M&gt;"&amp;ROUNDDOWN(D385/10,0)*10,""))))</f>
        <v>M&gt;50</v>
      </c>
      <c r="L385" s="9" t="str">
        <f>IF(D385="","",IF(OR(ISNA(VLOOKUP(C385,T3Male,2,FALSE))=FALSE,ISNA(VLOOKUP(C385,T3Fem,2,FALSE))=FALSE),"Top 3",IF(AND(F385="F",D385&gt;=65),"F&gt;65",IF(AND(F385="F",D385&gt;=55),"F&gt;55",IF(AND(F385="F",D385&gt;=45),"F&gt;45",IF(AND(F385="F",D385&gt;=35),"F&gt;35",""))))))</f>
        <v/>
      </c>
      <c r="M385" s="9">
        <f>IF(ISNA(VLOOKUP(G385,'[1]TIME KEEPING'!$C$1:$E$65536,3,FALSE))=FALSE,VLOOKUP(G385,'[1]TIME KEEPING'!$C$1:$E$65536,3,FALSE),"")</f>
        <v>384</v>
      </c>
      <c r="N385" s="10">
        <f>IF(ISNA(VLOOKUP(G385,'[1]TIME KEEPING'!$C$1:$E$65536,2,FALSE))=FALSE,VLOOKUP(G385,'[1]TIME KEEPING'!$C$1:$E$65536,2,FALSE),TIMEVALUE("11:59:59"))</f>
        <v>4.3967592592592593E-2</v>
      </c>
    </row>
    <row r="386" spans="1:14" ht="15" x14ac:dyDescent="0.25">
      <c r="A386" t="s">
        <v>332</v>
      </c>
      <c r="B386" t="s">
        <v>589</v>
      </c>
      <c r="C386" s="7" t="str">
        <f>B386&amp;" "&amp;A386</f>
        <v>Bethany Purrington</v>
      </c>
      <c r="D386">
        <v>22</v>
      </c>
      <c r="E386" t="s">
        <v>206</v>
      </c>
      <c r="F386" t="s">
        <v>231</v>
      </c>
      <c r="G386">
        <v>652</v>
      </c>
      <c r="H386" s="9"/>
      <c r="I386" s="9" t="str">
        <f>IF(K386&lt;&gt;"",K386,IF(L386&lt;&gt;"",L386,""))</f>
        <v/>
      </c>
      <c r="J386" s="9" t="str">
        <f>IF(M386&lt;&gt;"","Y","")</f>
        <v>Y</v>
      </c>
      <c r="K386" s="9" t="str">
        <f>IF(D386="","",IF(OR(ISNA(VLOOKUP(C386,T3Male,2,FALSE))=FALSE,ISNA(VLOOKUP(C386,T3Fem,2,FALSE))=FALSE),"Top 3",IF(AND(F386="M",D386&gt;=70),"M&gt;70",IF(AND(F386="M",D386&gt;=40),"M&gt;"&amp;ROUNDDOWN(D386/10,0)*10,""))))</f>
        <v/>
      </c>
      <c r="L386" s="9" t="str">
        <f>IF(D386="","",IF(OR(ISNA(VLOOKUP(C386,T3Male,2,FALSE))=FALSE,ISNA(VLOOKUP(C386,T3Fem,2,FALSE))=FALSE),"Top 3",IF(AND(F386="F",D386&gt;=65),"F&gt;65",IF(AND(F386="F",D386&gt;=55),"F&gt;55",IF(AND(F386="F",D386&gt;=45),"F&gt;45",IF(AND(F386="F",D386&gt;=35),"F&gt;35",""))))))</f>
        <v/>
      </c>
      <c r="M386" s="9">
        <f>IF(ISNA(VLOOKUP(G386,'[1]TIME KEEPING'!$C$1:$E$65536,3,FALSE))=FALSE,VLOOKUP(G386,'[1]TIME KEEPING'!$C$1:$E$65536,3,FALSE),"")</f>
        <v>385</v>
      </c>
      <c r="N386" s="10">
        <f>IF(ISNA(VLOOKUP(G386,'[1]TIME KEEPING'!$C$1:$E$65536,2,FALSE))=FALSE,VLOOKUP(G386,'[1]TIME KEEPING'!$C$1:$E$65536,2,FALSE),TIMEVALUE("11:59:59"))</f>
        <v>4.3972222222222218E-2</v>
      </c>
    </row>
    <row r="387" spans="1:14" ht="15" x14ac:dyDescent="0.25">
      <c r="A387" t="s">
        <v>574</v>
      </c>
      <c r="B387" t="s">
        <v>576</v>
      </c>
      <c r="C387" s="7" t="str">
        <f>B387&amp;" "&amp;A387</f>
        <v>Iona Mackinnon</v>
      </c>
      <c r="D387">
        <v>36</v>
      </c>
      <c r="E387" t="s">
        <v>206</v>
      </c>
      <c r="F387" t="s">
        <v>231</v>
      </c>
      <c r="G387">
        <v>634</v>
      </c>
      <c r="H387" s="9"/>
      <c r="I387" s="9" t="str">
        <f>IF(K387&lt;&gt;"",K387,IF(L387&lt;&gt;"",L387,""))</f>
        <v>F&gt;35</v>
      </c>
      <c r="J387" s="9" t="str">
        <f>IF(M387&lt;&gt;"","Y","")</f>
        <v>Y</v>
      </c>
      <c r="K387" s="9" t="str">
        <f>IF(D387="","",IF(OR(ISNA(VLOOKUP(C387,T3Male,2,FALSE))=FALSE,ISNA(VLOOKUP(C387,T3Fem,2,FALSE))=FALSE),"Top 3",IF(AND(F387="M",D387&gt;=70),"M&gt;70",IF(AND(F387="M",D387&gt;=40),"M&gt;"&amp;ROUNDDOWN(D387/10,0)*10,""))))</f>
        <v/>
      </c>
      <c r="L387" s="9" t="str">
        <f>IF(D387="","",IF(OR(ISNA(VLOOKUP(C387,T3Male,2,FALSE))=FALSE,ISNA(VLOOKUP(C387,T3Fem,2,FALSE))=FALSE),"Top 3",IF(AND(F387="F",D387&gt;=65),"F&gt;65",IF(AND(F387="F",D387&gt;=55),"F&gt;55",IF(AND(F387="F",D387&gt;=45),"F&gt;45",IF(AND(F387="F",D387&gt;=35),"F&gt;35",""))))))</f>
        <v>F&gt;35</v>
      </c>
      <c r="M387" s="9">
        <f>IF(ISNA(VLOOKUP(G387,'[1]TIME KEEPING'!$C$1:$E$65536,3,FALSE))=FALSE,VLOOKUP(G387,'[1]TIME KEEPING'!$C$1:$E$65536,3,FALSE),"")</f>
        <v>386</v>
      </c>
      <c r="N387" s="10">
        <f>IF(ISNA(VLOOKUP(G387,'[1]TIME KEEPING'!$C$1:$E$65536,2,FALSE))=FALSE,VLOOKUP(G387,'[1]TIME KEEPING'!$C$1:$E$65536,2,FALSE),TIMEVALUE("11:59:59"))</f>
        <v>4.4018518518518519E-2</v>
      </c>
    </row>
    <row r="388" spans="1:14" ht="15" x14ac:dyDescent="0.25">
      <c r="A388" t="s">
        <v>574</v>
      </c>
      <c r="B388" t="s">
        <v>575</v>
      </c>
      <c r="C388" s="7" t="str">
        <f>B388&amp;" "&amp;A388</f>
        <v>Mairianna Mackinnon</v>
      </c>
      <c r="D388">
        <v>33</v>
      </c>
      <c r="E388" t="s">
        <v>206</v>
      </c>
      <c r="F388" t="s">
        <v>231</v>
      </c>
      <c r="G388">
        <v>633</v>
      </c>
      <c r="H388" s="9"/>
      <c r="I388" s="9" t="str">
        <f>IF(K388&lt;&gt;"",K388,IF(L388&lt;&gt;"",L388,""))</f>
        <v/>
      </c>
      <c r="J388" s="9" t="str">
        <f>IF(M388&lt;&gt;"","Y","")</f>
        <v>Y</v>
      </c>
      <c r="K388" s="9" t="str">
        <f>IF(D388="","",IF(OR(ISNA(VLOOKUP(C388,T3Male,2,FALSE))=FALSE,ISNA(VLOOKUP(C388,T3Fem,2,FALSE))=FALSE),"Top 3",IF(AND(F388="M",D388&gt;=70),"M&gt;70",IF(AND(F388="M",D388&gt;=40),"M&gt;"&amp;ROUNDDOWN(D388/10,0)*10,""))))</f>
        <v/>
      </c>
      <c r="L388" s="9" t="str">
        <f>IF(D388="","",IF(OR(ISNA(VLOOKUP(C388,T3Male,2,FALSE))=FALSE,ISNA(VLOOKUP(C388,T3Fem,2,FALSE))=FALSE),"Top 3",IF(AND(F388="F",D388&gt;=65),"F&gt;65",IF(AND(F388="F",D388&gt;=55),"F&gt;55",IF(AND(F388="F",D388&gt;=45),"F&gt;45",IF(AND(F388="F",D388&gt;=35),"F&gt;35",""))))))</f>
        <v/>
      </c>
      <c r="M388" s="9">
        <f>IF(ISNA(VLOOKUP(G388,'[1]TIME KEEPING'!$C$1:$E$65536,3,FALSE))=FALSE,VLOOKUP(G388,'[1]TIME KEEPING'!$C$1:$E$65536,3,FALSE),"")</f>
        <v>387</v>
      </c>
      <c r="N388" s="10">
        <f>IF(ISNA(VLOOKUP(G388,'[1]TIME KEEPING'!$C$1:$E$65536,2,FALSE))=FALSE,VLOOKUP(G388,'[1]TIME KEEPING'!$C$1:$E$65536,2,FALSE),TIMEVALUE("11:59:59"))</f>
        <v>4.4097337962962967E-2</v>
      </c>
    </row>
    <row r="389" spans="1:14" ht="15" x14ac:dyDescent="0.25">
      <c r="A389" t="s">
        <v>474</v>
      </c>
      <c r="B389" t="s">
        <v>424</v>
      </c>
      <c r="C389" s="7" t="str">
        <f>B389&amp;" "&amp;A389</f>
        <v>Julie Oldfield</v>
      </c>
      <c r="D389">
        <v>53</v>
      </c>
      <c r="E389" t="s">
        <v>475</v>
      </c>
      <c r="F389" t="s">
        <v>231</v>
      </c>
      <c r="G389">
        <v>541</v>
      </c>
      <c r="H389" s="9"/>
      <c r="I389" s="9" t="str">
        <f>IF(K389&lt;&gt;"",K389,IF(L389&lt;&gt;"",L389,""))</f>
        <v>F&gt;45</v>
      </c>
      <c r="J389" s="9" t="str">
        <f>IF(M389&lt;&gt;"","Y","")</f>
        <v>Y</v>
      </c>
      <c r="K389" s="9" t="str">
        <f>IF(D389="","",IF(OR(ISNA(VLOOKUP(C389,T3Male,2,FALSE))=FALSE,ISNA(VLOOKUP(C389,T3Fem,2,FALSE))=FALSE),"Top 3",IF(AND(F389="M",D389&gt;=70),"M&gt;70",IF(AND(F389="M",D389&gt;=40),"M&gt;"&amp;ROUNDDOWN(D389/10,0)*10,""))))</f>
        <v/>
      </c>
      <c r="L389" s="9" t="str">
        <f>IF(D389="","",IF(OR(ISNA(VLOOKUP(C389,T3Male,2,FALSE))=FALSE,ISNA(VLOOKUP(C389,T3Fem,2,FALSE))=FALSE),"Top 3",IF(AND(F389="F",D389&gt;=65),"F&gt;65",IF(AND(F389="F",D389&gt;=55),"F&gt;55",IF(AND(F389="F",D389&gt;=45),"F&gt;45",IF(AND(F389="F",D389&gt;=35),"F&gt;35",""))))))</f>
        <v>F&gt;45</v>
      </c>
      <c r="M389" s="9">
        <f>IF(ISNA(VLOOKUP(G389,'[1]TIME KEEPING'!$C$1:$E$65536,3,FALSE))=FALSE,VLOOKUP(G389,'[1]TIME KEEPING'!$C$1:$E$65536,3,FALSE),"")</f>
        <v>388</v>
      </c>
      <c r="N389" s="10">
        <f>IF(ISNA(VLOOKUP(G389,'[1]TIME KEEPING'!$C$1:$E$65536,2,FALSE))=FALSE,VLOOKUP(G389,'[1]TIME KEEPING'!$C$1:$E$65536,2,FALSE),TIMEVALUE("11:59:59"))</f>
        <v>4.4144444444444451E-2</v>
      </c>
    </row>
    <row r="390" spans="1:14" ht="15" x14ac:dyDescent="0.25">
      <c r="A390" t="s">
        <v>506</v>
      </c>
      <c r="B390" t="s">
        <v>570</v>
      </c>
      <c r="C390" s="7" t="str">
        <f>B390&amp;" "&amp;A390</f>
        <v>Sophie Kerry</v>
      </c>
      <c r="D390">
        <v>27</v>
      </c>
      <c r="E390" t="s">
        <v>206</v>
      </c>
      <c r="F390" t="s">
        <v>231</v>
      </c>
      <c r="G390">
        <v>627</v>
      </c>
      <c r="H390" s="9"/>
      <c r="I390" s="9" t="str">
        <f>IF(K390&lt;&gt;"",K390,IF(L390&lt;&gt;"",L390,""))</f>
        <v/>
      </c>
      <c r="J390" s="9" t="str">
        <f>IF(M390&lt;&gt;"","Y","")</f>
        <v>Y</v>
      </c>
      <c r="K390" s="9" t="str">
        <f>IF(D390="","",IF(OR(ISNA(VLOOKUP(C390,T3Male,2,FALSE))=FALSE,ISNA(VLOOKUP(C390,T3Fem,2,FALSE))=FALSE),"Top 3",IF(AND(F390="M",D390&gt;=70),"M&gt;70",IF(AND(F390="M",D390&gt;=40),"M&gt;"&amp;ROUNDDOWN(D390/10,0)*10,""))))</f>
        <v/>
      </c>
      <c r="L390" s="9" t="str">
        <f>IF(D390="","",IF(OR(ISNA(VLOOKUP(C390,T3Male,2,FALSE))=FALSE,ISNA(VLOOKUP(C390,T3Fem,2,FALSE))=FALSE),"Top 3",IF(AND(F390="F",D390&gt;=65),"F&gt;65",IF(AND(F390="F",D390&gt;=55),"F&gt;55",IF(AND(F390="F",D390&gt;=45),"F&gt;45",IF(AND(F390="F",D390&gt;=35),"F&gt;35",""))))))</f>
        <v/>
      </c>
      <c r="M390" s="9">
        <f>IF(ISNA(VLOOKUP(G390,'[1]TIME KEEPING'!$C$1:$E$65536,3,FALSE))=FALSE,VLOOKUP(G390,'[1]TIME KEEPING'!$C$1:$E$65536,3,FALSE),"")</f>
        <v>389</v>
      </c>
      <c r="N390" s="10">
        <f>IF(ISNA(VLOOKUP(G390,'[1]TIME KEEPING'!$C$1:$E$65536,2,FALSE))=FALSE,VLOOKUP(G390,'[1]TIME KEEPING'!$C$1:$E$65536,2,FALSE),TIMEVALUE("11:59:59"))</f>
        <v>4.4173611111111115E-2</v>
      </c>
    </row>
    <row r="391" spans="1:14" ht="15" x14ac:dyDescent="0.25">
      <c r="A391" t="s">
        <v>602</v>
      </c>
      <c r="B391" t="s">
        <v>451</v>
      </c>
      <c r="C391" s="7" t="str">
        <f>B391&amp;" "&amp;A391</f>
        <v>Karen Sinden</v>
      </c>
      <c r="D391">
        <v>33</v>
      </c>
      <c r="E391" t="s">
        <v>206</v>
      </c>
      <c r="F391" t="s">
        <v>231</v>
      </c>
      <c r="G391">
        <v>671</v>
      </c>
      <c r="H391" s="9"/>
      <c r="I391" s="9" t="str">
        <f>IF(K391&lt;&gt;"",K391,IF(L391&lt;&gt;"",L391,""))</f>
        <v/>
      </c>
      <c r="J391" s="9" t="str">
        <f>IF(M391&lt;&gt;"","Y","")</f>
        <v>Y</v>
      </c>
      <c r="K391" s="9" t="str">
        <f>IF(D391="","",IF(OR(ISNA(VLOOKUP(C391,T3Male,2,FALSE))=FALSE,ISNA(VLOOKUP(C391,T3Fem,2,FALSE))=FALSE),"Top 3",IF(AND(F391="M",D391&gt;=70),"M&gt;70",IF(AND(F391="M",D391&gt;=40),"M&gt;"&amp;ROUNDDOWN(D391/10,0)*10,""))))</f>
        <v/>
      </c>
      <c r="L391" s="9" t="str">
        <f>IF(D391="","",IF(OR(ISNA(VLOOKUP(C391,T3Male,2,FALSE))=FALSE,ISNA(VLOOKUP(C391,T3Fem,2,FALSE))=FALSE),"Top 3",IF(AND(F391="F",D391&gt;=65),"F&gt;65",IF(AND(F391="F",D391&gt;=55),"F&gt;55",IF(AND(F391="F",D391&gt;=45),"F&gt;45",IF(AND(F391="F",D391&gt;=35),"F&gt;35",""))))))</f>
        <v/>
      </c>
      <c r="M391" s="9">
        <f>IF(ISNA(VLOOKUP(G391,'[1]TIME KEEPING'!$C$1:$E$65536,3,FALSE))=FALSE,VLOOKUP(G391,'[1]TIME KEEPING'!$C$1:$E$65536,3,FALSE),"")</f>
        <v>390</v>
      </c>
      <c r="N391" s="10">
        <f>IF(ISNA(VLOOKUP(G391,'[1]TIME KEEPING'!$C$1:$E$65536,2,FALSE))=FALSE,VLOOKUP(G391,'[1]TIME KEEPING'!$C$1:$E$65536,2,FALSE),TIMEVALUE("11:59:59"))</f>
        <v>4.4270717592592594E-2</v>
      </c>
    </row>
    <row r="392" spans="1:14" ht="15" x14ac:dyDescent="0.25">
      <c r="A392" t="s">
        <v>522</v>
      </c>
      <c r="B392" t="s">
        <v>524</v>
      </c>
      <c r="C392" s="7" t="str">
        <f>B392&amp;" "&amp;A392</f>
        <v>Jo Callaby</v>
      </c>
      <c r="D392">
        <v>22</v>
      </c>
      <c r="E392" t="s">
        <v>206</v>
      </c>
      <c r="F392" t="s">
        <v>231</v>
      </c>
      <c r="G392">
        <v>584</v>
      </c>
      <c r="H392" s="9"/>
      <c r="I392" s="9" t="str">
        <f>IF(K392&lt;&gt;"",K392,IF(L392&lt;&gt;"",L392,""))</f>
        <v/>
      </c>
      <c r="J392" s="9" t="str">
        <f>IF(M392&lt;&gt;"","Y","")</f>
        <v>Y</v>
      </c>
      <c r="K392" s="9" t="str">
        <f>IF(D392="","",IF(OR(ISNA(VLOOKUP(C392,T3Male,2,FALSE))=FALSE,ISNA(VLOOKUP(C392,T3Fem,2,FALSE))=FALSE),"Top 3",IF(AND(F392="M",D392&gt;=70),"M&gt;70",IF(AND(F392="M",D392&gt;=40),"M&gt;"&amp;ROUNDDOWN(D392/10,0)*10,""))))</f>
        <v/>
      </c>
      <c r="L392" s="9" t="str">
        <f>IF(D392="","",IF(OR(ISNA(VLOOKUP(C392,T3Male,2,FALSE))=FALSE,ISNA(VLOOKUP(C392,T3Fem,2,FALSE))=FALSE),"Top 3",IF(AND(F392="F",D392&gt;=65),"F&gt;65",IF(AND(F392="F",D392&gt;=55),"F&gt;55",IF(AND(F392="F",D392&gt;=45),"F&gt;45",IF(AND(F392="F",D392&gt;=35),"F&gt;35",""))))))</f>
        <v/>
      </c>
      <c r="M392" s="9">
        <f>IF(ISNA(VLOOKUP(G392,'[1]TIME KEEPING'!$C$1:$E$65536,3,FALSE))=FALSE,VLOOKUP(G392,'[1]TIME KEEPING'!$C$1:$E$65536,3,FALSE),"")</f>
        <v>391</v>
      </c>
      <c r="N392" s="10">
        <f>IF(ISNA(VLOOKUP(G392,'[1]TIME KEEPING'!$C$1:$E$65536,2,FALSE))=FALSE,VLOOKUP(G392,'[1]TIME KEEPING'!$C$1:$E$65536,2,FALSE),TIMEVALUE("11:59:59"))</f>
        <v>4.4300925925925931E-2</v>
      </c>
    </row>
    <row r="393" spans="1:14" ht="15" x14ac:dyDescent="0.25">
      <c r="A393" t="s">
        <v>465</v>
      </c>
      <c r="B393" t="s">
        <v>466</v>
      </c>
      <c r="C393" s="7" t="str">
        <f>B393&amp;" "&amp;A393</f>
        <v>Jenny Knowles</v>
      </c>
      <c r="D393">
        <v>38</v>
      </c>
      <c r="E393" t="s">
        <v>132</v>
      </c>
      <c r="F393" t="s">
        <v>231</v>
      </c>
      <c r="G393">
        <v>535</v>
      </c>
      <c r="H393" s="9"/>
      <c r="I393" s="9" t="str">
        <f>IF(K393&lt;&gt;"",K393,IF(L393&lt;&gt;"",L393,""))</f>
        <v>F&gt;35</v>
      </c>
      <c r="J393" s="9" t="str">
        <f>IF(M393&lt;&gt;"","Y","")</f>
        <v>Y</v>
      </c>
      <c r="K393" s="9" t="str">
        <f>IF(D393="","",IF(OR(ISNA(VLOOKUP(C393,T3Male,2,FALSE))=FALSE,ISNA(VLOOKUP(C393,T3Fem,2,FALSE))=FALSE),"Top 3",IF(AND(F393="M",D393&gt;=70),"M&gt;70",IF(AND(F393="M",D393&gt;=40),"M&gt;"&amp;ROUNDDOWN(D393/10,0)*10,""))))</f>
        <v/>
      </c>
      <c r="L393" s="9" t="str">
        <f>IF(D393="","",IF(OR(ISNA(VLOOKUP(C393,T3Male,2,FALSE))=FALSE,ISNA(VLOOKUP(C393,T3Fem,2,FALSE))=FALSE),"Top 3",IF(AND(F393="F",D393&gt;=65),"F&gt;65",IF(AND(F393="F",D393&gt;=55),"F&gt;55",IF(AND(F393="F",D393&gt;=45),"F&gt;45",IF(AND(F393="F",D393&gt;=35),"F&gt;35",""))))))</f>
        <v>F&gt;35</v>
      </c>
      <c r="M393" s="9">
        <f>IF(ISNA(VLOOKUP(G393,'[1]TIME KEEPING'!$C$1:$E$65536,3,FALSE))=FALSE,VLOOKUP(G393,'[1]TIME KEEPING'!$C$1:$E$65536,3,FALSE),"")</f>
        <v>392</v>
      </c>
      <c r="N393" s="10">
        <f>IF(ISNA(VLOOKUP(G393,'[1]TIME KEEPING'!$C$1:$E$65536,2,FALSE))=FALSE,VLOOKUP(G393,'[1]TIME KEEPING'!$C$1:$E$65536,2,FALSE),TIMEVALUE("11:59:59"))</f>
        <v>4.4308449074074073E-2</v>
      </c>
    </row>
    <row r="394" spans="1:14" ht="15" x14ac:dyDescent="0.25">
      <c r="A394" t="s">
        <v>571</v>
      </c>
      <c r="B394" t="s">
        <v>445</v>
      </c>
      <c r="C394" s="7" t="str">
        <f>B394&amp;" "&amp;A394</f>
        <v>Ann Lea</v>
      </c>
      <c r="D394">
        <v>56</v>
      </c>
      <c r="E394" t="s">
        <v>206</v>
      </c>
      <c r="F394" t="s">
        <v>231</v>
      </c>
      <c r="G394">
        <v>629</v>
      </c>
      <c r="H394" s="9"/>
      <c r="I394" s="9" t="str">
        <f>IF(K394&lt;&gt;"",K394,IF(L394&lt;&gt;"",L394,""))</f>
        <v>F&gt;55</v>
      </c>
      <c r="J394" s="9" t="str">
        <f>IF(M394&lt;&gt;"","Y","")</f>
        <v>Y</v>
      </c>
      <c r="K394" s="9" t="str">
        <f>IF(D394="","",IF(OR(ISNA(VLOOKUP(C394,T3Male,2,FALSE))=FALSE,ISNA(VLOOKUP(C394,T3Fem,2,FALSE))=FALSE),"Top 3",IF(AND(F394="M",D394&gt;=70),"M&gt;70",IF(AND(F394="M",D394&gt;=40),"M&gt;"&amp;ROUNDDOWN(D394/10,0)*10,""))))</f>
        <v/>
      </c>
      <c r="L394" s="9" t="str">
        <f>IF(D394="","",IF(OR(ISNA(VLOOKUP(C394,T3Male,2,FALSE))=FALSE,ISNA(VLOOKUP(C394,T3Fem,2,FALSE))=FALSE),"Top 3",IF(AND(F394="F",D394&gt;=65),"F&gt;65",IF(AND(F394="F",D394&gt;=55),"F&gt;55",IF(AND(F394="F",D394&gt;=45),"F&gt;45",IF(AND(F394="F",D394&gt;=35),"F&gt;35",""))))))</f>
        <v>F&gt;55</v>
      </c>
      <c r="M394" s="9">
        <f>IF(ISNA(VLOOKUP(G394,'[1]TIME KEEPING'!$C$1:$E$65536,3,FALSE))=FALSE,VLOOKUP(G394,'[1]TIME KEEPING'!$C$1:$E$65536,3,FALSE),"")</f>
        <v>393</v>
      </c>
      <c r="N394" s="10">
        <f>IF(ISNA(VLOOKUP(G394,'[1]TIME KEEPING'!$C$1:$E$65536,2,FALSE))=FALSE,VLOOKUP(G394,'[1]TIME KEEPING'!$C$1:$E$65536,2,FALSE),TIMEVALUE("11:59:59"))</f>
        <v>4.4315393518518514E-2</v>
      </c>
    </row>
    <row r="395" spans="1:14" ht="15" x14ac:dyDescent="0.25">
      <c r="A395" t="s">
        <v>198</v>
      </c>
      <c r="B395" t="s">
        <v>15</v>
      </c>
      <c r="C395" s="7" t="str">
        <f>B395&amp;" "&amp;A395</f>
        <v>Ian Codling</v>
      </c>
      <c r="D395">
        <v>73</v>
      </c>
      <c r="E395" t="s">
        <v>199</v>
      </c>
      <c r="F395" t="s">
        <v>17</v>
      </c>
      <c r="G395">
        <v>201</v>
      </c>
      <c r="H395" s="9"/>
      <c r="I395" s="9" t="str">
        <f>IF(K395&lt;&gt;"",K395,IF(L395&lt;&gt;"",L395,""))</f>
        <v>M&gt;70</v>
      </c>
      <c r="J395" s="9" t="str">
        <f>IF(M395&lt;&gt;"","Y","")</f>
        <v>Y</v>
      </c>
      <c r="K395" s="9" t="str">
        <f>IF(D395="","",IF(OR(ISNA(VLOOKUP(C395,T3Male,2,FALSE))=FALSE,ISNA(VLOOKUP(C395,T3Fem,2,FALSE))=FALSE),"Top 3",IF(AND(F395="M",D395&gt;=70),"M&gt;70",IF(AND(F395="M",D395&gt;=40),"M&gt;"&amp;ROUNDDOWN(D395/10,0)*10,""))))</f>
        <v>M&gt;70</v>
      </c>
      <c r="L395" s="9" t="str">
        <f>IF(D395="","",IF(OR(ISNA(VLOOKUP(C395,T3Male,2,FALSE))=FALSE,ISNA(VLOOKUP(C395,T3Fem,2,FALSE))=FALSE),"Top 3",IF(AND(F395="F",D395&gt;=65),"F&gt;65",IF(AND(F395="F",D395&gt;=55),"F&gt;55",IF(AND(F395="F",D395&gt;=45),"F&gt;45",IF(AND(F395="F",D395&gt;=35),"F&gt;35",""))))))</f>
        <v/>
      </c>
      <c r="M395" s="9">
        <f>IF(ISNA(VLOOKUP(G395,'[1]TIME KEEPING'!$C$1:$E$65536,3,FALSE))=FALSE,VLOOKUP(G395,'[1]TIME KEEPING'!$C$1:$E$65536,3,FALSE),"")</f>
        <v>394</v>
      </c>
      <c r="N395" s="10">
        <f>IF(ISNA(VLOOKUP(G395,'[1]TIME KEEPING'!$C$1:$E$65536,2,FALSE))=FALSE,VLOOKUP(G395,'[1]TIME KEEPING'!$C$1:$E$65536,2,FALSE),TIMEVALUE("11:59:59"))</f>
        <v>4.4426157407407407E-2</v>
      </c>
    </row>
    <row r="396" spans="1:14" ht="15" x14ac:dyDescent="0.25">
      <c r="A396" t="s">
        <v>588</v>
      </c>
      <c r="B396" t="s">
        <v>535</v>
      </c>
      <c r="C396" s="7" t="str">
        <f>B396&amp;" "&amp;A396</f>
        <v>Caroline Price</v>
      </c>
      <c r="D396">
        <v>31</v>
      </c>
      <c r="E396" t="s">
        <v>206</v>
      </c>
      <c r="F396" t="s">
        <v>231</v>
      </c>
      <c r="G396">
        <v>650</v>
      </c>
      <c r="H396" s="9"/>
      <c r="I396" s="9" t="str">
        <f>IF(K396&lt;&gt;"",K396,IF(L396&lt;&gt;"",L396,""))</f>
        <v/>
      </c>
      <c r="J396" s="9" t="str">
        <f>IF(M396&lt;&gt;"","Y","")</f>
        <v>Y</v>
      </c>
      <c r="K396" s="9" t="str">
        <f>IF(D396="","",IF(OR(ISNA(VLOOKUP(C396,T3Male,2,FALSE))=FALSE,ISNA(VLOOKUP(C396,T3Fem,2,FALSE))=FALSE),"Top 3",IF(AND(F396="M",D396&gt;=70),"M&gt;70",IF(AND(F396="M",D396&gt;=40),"M&gt;"&amp;ROUNDDOWN(D396/10,0)*10,""))))</f>
        <v/>
      </c>
      <c r="L396" s="9" t="str">
        <f>IF(D396="","",IF(OR(ISNA(VLOOKUP(C396,T3Male,2,FALSE))=FALSE,ISNA(VLOOKUP(C396,T3Fem,2,FALSE))=FALSE),"Top 3",IF(AND(F396="F",D396&gt;=65),"F&gt;65",IF(AND(F396="F",D396&gt;=55),"F&gt;55",IF(AND(F396="F",D396&gt;=45),"F&gt;45",IF(AND(F396="F",D396&gt;=35),"F&gt;35",""))))))</f>
        <v/>
      </c>
      <c r="M396" s="9">
        <f>IF(ISNA(VLOOKUP(G396,'[1]TIME KEEPING'!$C$1:$E$65536,3,FALSE))=FALSE,VLOOKUP(G396,'[1]TIME KEEPING'!$C$1:$E$65536,3,FALSE),"")</f>
        <v>395</v>
      </c>
      <c r="N396" s="10">
        <f>IF(ISNA(VLOOKUP(G396,'[1]TIME KEEPING'!$C$1:$E$65536,2,FALSE))=FALSE,VLOOKUP(G396,'[1]TIME KEEPING'!$C$1:$E$65536,2,FALSE),TIMEVALUE("11:59:59"))</f>
        <v>4.4558912037037039E-2</v>
      </c>
    </row>
    <row r="397" spans="1:14" ht="15" x14ac:dyDescent="0.25">
      <c r="A397" t="s">
        <v>85</v>
      </c>
      <c r="B397" t="s">
        <v>518</v>
      </c>
      <c r="C397" s="7" t="str">
        <f>B397&amp;" "&amp;A397</f>
        <v>Rachel Thompson</v>
      </c>
      <c r="D397">
        <v>41</v>
      </c>
      <c r="E397" t="s">
        <v>206</v>
      </c>
      <c r="F397" t="s">
        <v>231</v>
      </c>
      <c r="G397">
        <v>684</v>
      </c>
      <c r="H397" s="9"/>
      <c r="I397" s="9" t="str">
        <f>IF(K397&lt;&gt;"",K397,IF(L397&lt;&gt;"",L397,""))</f>
        <v>F&gt;35</v>
      </c>
      <c r="J397" s="9" t="str">
        <f>IF(M397&lt;&gt;"","Y","")</f>
        <v>Y</v>
      </c>
      <c r="K397" s="9" t="str">
        <f>IF(D397="","",IF(OR(ISNA(VLOOKUP(C397,T3Male,2,FALSE))=FALSE,ISNA(VLOOKUP(C397,T3Fem,2,FALSE))=FALSE),"Top 3",IF(AND(F397="M",D397&gt;=70),"M&gt;70",IF(AND(F397="M",D397&gt;=40),"M&gt;"&amp;ROUNDDOWN(D397/10,0)*10,""))))</f>
        <v/>
      </c>
      <c r="L397" s="9" t="str">
        <f>IF(D397="","",IF(OR(ISNA(VLOOKUP(C397,T3Male,2,FALSE))=FALSE,ISNA(VLOOKUP(C397,T3Fem,2,FALSE))=FALSE),"Top 3",IF(AND(F397="F",D397&gt;=65),"F&gt;65",IF(AND(F397="F",D397&gt;=55),"F&gt;55",IF(AND(F397="F",D397&gt;=45),"F&gt;45",IF(AND(F397="F",D397&gt;=35),"F&gt;35",""))))))</f>
        <v>F&gt;35</v>
      </c>
      <c r="M397" s="9">
        <f>IF(ISNA(VLOOKUP(G397,'[1]TIME KEEPING'!$C$1:$E$65536,3,FALSE))=FALSE,VLOOKUP(G397,'[1]TIME KEEPING'!$C$1:$E$65536,3,FALSE),"")</f>
        <v>396</v>
      </c>
      <c r="N397" s="10">
        <f>IF(ISNA(VLOOKUP(G397,'[1]TIME KEEPING'!$C$1:$E$65536,2,FALSE))=FALSE,VLOOKUP(G397,'[1]TIME KEEPING'!$C$1:$E$65536,2,FALSE),TIMEVALUE("11:59:59"))</f>
        <v>4.459756944444445E-2</v>
      </c>
    </row>
    <row r="398" spans="1:14" ht="15" x14ac:dyDescent="0.25">
      <c r="A398" t="s">
        <v>85</v>
      </c>
      <c r="B398" t="s">
        <v>99</v>
      </c>
      <c r="C398" s="7" t="str">
        <f>B398&amp;" "&amp;A398</f>
        <v>Graham Thompson</v>
      </c>
      <c r="D398">
        <v>42</v>
      </c>
      <c r="E398" t="s">
        <v>206</v>
      </c>
      <c r="F398" t="s">
        <v>17</v>
      </c>
      <c r="G398">
        <v>358</v>
      </c>
      <c r="H398" s="9"/>
      <c r="I398" s="9" t="str">
        <f>IF(K398&lt;&gt;"",K398,IF(L398&lt;&gt;"",L398,""))</f>
        <v>M&gt;40</v>
      </c>
      <c r="J398" s="9" t="str">
        <f>IF(M398&lt;&gt;"","Y","")</f>
        <v>Y</v>
      </c>
      <c r="K398" s="9" t="str">
        <f>IF(D398="","",IF(OR(ISNA(VLOOKUP(C398,T3Male,2,FALSE))=FALSE,ISNA(VLOOKUP(C398,T3Fem,2,FALSE))=FALSE),"Top 3",IF(AND(F398="M",D398&gt;=70),"M&gt;70",IF(AND(F398="M",D398&gt;=40),"M&gt;"&amp;ROUNDDOWN(D398/10,0)*10,""))))</f>
        <v>M&gt;40</v>
      </c>
      <c r="L398" s="9" t="str">
        <f>IF(D398="","",IF(OR(ISNA(VLOOKUP(C398,T3Male,2,FALSE))=FALSE,ISNA(VLOOKUP(C398,T3Fem,2,FALSE))=FALSE),"Top 3",IF(AND(F398="F",D398&gt;=65),"F&gt;65",IF(AND(F398="F",D398&gt;=55),"F&gt;55",IF(AND(F398="F",D398&gt;=45),"F&gt;45",IF(AND(F398="F",D398&gt;=35),"F&gt;35",""))))))</f>
        <v/>
      </c>
      <c r="M398" s="9">
        <f>IF(ISNA(VLOOKUP(G398,'[1]TIME KEEPING'!$C$1:$E$65536,3,FALSE))=FALSE,VLOOKUP(G398,'[1]TIME KEEPING'!$C$1:$E$65536,3,FALSE),"")</f>
        <v>397</v>
      </c>
      <c r="N398" s="10">
        <f>IF(ISNA(VLOOKUP(G398,'[1]TIME KEEPING'!$C$1:$E$65536,2,FALSE))=FALSE,VLOOKUP(G398,'[1]TIME KEEPING'!$C$1:$E$65536,2,FALSE),TIMEVALUE("11:59:59"))</f>
        <v>4.4601851851851858E-2</v>
      </c>
    </row>
    <row r="399" spans="1:14" ht="15" x14ac:dyDescent="0.25">
      <c r="A399" t="s">
        <v>265</v>
      </c>
      <c r="B399" t="s">
        <v>553</v>
      </c>
      <c r="C399" s="7" t="str">
        <f>B399&amp;" "&amp;A399</f>
        <v>Katy Gude</v>
      </c>
      <c r="D399">
        <v>35</v>
      </c>
      <c r="E399" t="s">
        <v>206</v>
      </c>
      <c r="F399" t="s">
        <v>231</v>
      </c>
      <c r="G399">
        <v>610</v>
      </c>
      <c r="H399" s="9"/>
      <c r="I399" s="9" t="str">
        <f>IF(K399&lt;&gt;"",K399,IF(L399&lt;&gt;"",L399,""))</f>
        <v>F&gt;35</v>
      </c>
      <c r="J399" s="9" t="str">
        <f>IF(M399&lt;&gt;"","Y","")</f>
        <v>Y</v>
      </c>
      <c r="K399" s="9" t="str">
        <f>IF(D399="","",IF(OR(ISNA(VLOOKUP(C399,T3Male,2,FALSE))=FALSE,ISNA(VLOOKUP(C399,T3Fem,2,FALSE))=FALSE),"Top 3",IF(AND(F399="M",D399&gt;=70),"M&gt;70",IF(AND(F399="M",D399&gt;=40),"M&gt;"&amp;ROUNDDOWN(D399/10,0)*10,""))))</f>
        <v/>
      </c>
      <c r="L399" s="9" t="str">
        <f>IF(D399="","",IF(OR(ISNA(VLOOKUP(C399,T3Male,2,FALSE))=FALSE,ISNA(VLOOKUP(C399,T3Fem,2,FALSE))=FALSE),"Top 3",IF(AND(F399="F",D399&gt;=65),"F&gt;65",IF(AND(F399="F",D399&gt;=55),"F&gt;55",IF(AND(F399="F",D399&gt;=45),"F&gt;45",IF(AND(F399="F",D399&gt;=35),"F&gt;35",""))))))</f>
        <v>F&gt;35</v>
      </c>
      <c r="M399" s="9">
        <f>IF(ISNA(VLOOKUP(G399,'[1]TIME KEEPING'!$C$1:$E$65536,3,FALSE))=FALSE,VLOOKUP(G399,'[1]TIME KEEPING'!$C$1:$E$65536,3,FALSE),"")</f>
        <v>398</v>
      </c>
      <c r="N399" s="10">
        <f>IF(ISNA(VLOOKUP(G399,'[1]TIME KEEPING'!$C$1:$E$65536,2,FALSE))=FALSE,VLOOKUP(G399,'[1]TIME KEEPING'!$C$1:$E$65536,2,FALSE),TIMEVALUE("11:59:59"))</f>
        <v>4.4671759259259258E-2</v>
      </c>
    </row>
    <row r="400" spans="1:14" ht="15" x14ac:dyDescent="0.25">
      <c r="A400" t="s">
        <v>517</v>
      </c>
      <c r="B400" t="s">
        <v>518</v>
      </c>
      <c r="C400" s="7" t="str">
        <f>B400&amp;" "&amp;A400</f>
        <v>Rachel Bostock</v>
      </c>
      <c r="D400">
        <v>28</v>
      </c>
      <c r="E400" t="s">
        <v>206</v>
      </c>
      <c r="F400" t="s">
        <v>231</v>
      </c>
      <c r="G400">
        <v>580</v>
      </c>
      <c r="H400" s="9"/>
      <c r="I400" s="9" t="str">
        <f>IF(K400&lt;&gt;"",K400,IF(L400&lt;&gt;"",L400,""))</f>
        <v/>
      </c>
      <c r="J400" s="9" t="str">
        <f>IF(M400&lt;&gt;"","Y","")</f>
        <v>Y</v>
      </c>
      <c r="K400" s="9" t="str">
        <f>IF(D400="","",IF(OR(ISNA(VLOOKUP(C400,T3Male,2,FALSE))=FALSE,ISNA(VLOOKUP(C400,T3Fem,2,FALSE))=FALSE),"Top 3",IF(AND(F400="M",D400&gt;=70),"M&gt;70",IF(AND(F400="M",D400&gt;=40),"M&gt;"&amp;ROUNDDOWN(D400/10,0)*10,""))))</f>
        <v/>
      </c>
      <c r="L400" s="9" t="str">
        <f>IF(D400="","",IF(OR(ISNA(VLOOKUP(C400,T3Male,2,FALSE))=FALSE,ISNA(VLOOKUP(C400,T3Fem,2,FALSE))=FALSE),"Top 3",IF(AND(F400="F",D400&gt;=65),"F&gt;65",IF(AND(F400="F",D400&gt;=55),"F&gt;55",IF(AND(F400="F",D400&gt;=45),"F&gt;45",IF(AND(F400="F",D400&gt;=35),"F&gt;35",""))))))</f>
        <v/>
      </c>
      <c r="M400" s="9">
        <f>IF(ISNA(VLOOKUP(G400,'[1]TIME KEEPING'!$C$1:$E$65536,3,FALSE))=FALSE,VLOOKUP(G400,'[1]TIME KEEPING'!$C$1:$E$65536,3,FALSE),"")</f>
        <v>399</v>
      </c>
      <c r="N400" s="10">
        <f>IF(ISNA(VLOOKUP(G400,'[1]TIME KEEPING'!$C$1:$E$65536,2,FALSE))=FALSE,VLOOKUP(G400,'[1]TIME KEEPING'!$C$1:$E$65536,2,FALSE),TIMEVALUE("11:59:59"))</f>
        <v>4.4716203703703709E-2</v>
      </c>
    </row>
    <row r="401" spans="1:14" ht="15" x14ac:dyDescent="0.25">
      <c r="A401" t="s">
        <v>546</v>
      </c>
      <c r="B401" t="s">
        <v>432</v>
      </c>
      <c r="C401" s="7" t="str">
        <f>B401&amp;" "&amp;A401</f>
        <v>Laura Gibson</v>
      </c>
      <c r="D401">
        <v>33</v>
      </c>
      <c r="E401" t="s">
        <v>206</v>
      </c>
      <c r="F401" t="s">
        <v>231</v>
      </c>
      <c r="G401">
        <v>606</v>
      </c>
      <c r="H401" s="9"/>
      <c r="I401" s="9" t="str">
        <f>IF(K401&lt;&gt;"",K401,IF(L401&lt;&gt;"",L401,""))</f>
        <v/>
      </c>
      <c r="J401" s="9" t="str">
        <f>IF(M401&lt;&gt;"","Y","")</f>
        <v>Y</v>
      </c>
      <c r="K401" s="9" t="str">
        <f>IF(D401="","",IF(OR(ISNA(VLOOKUP(C401,T3Male,2,FALSE))=FALSE,ISNA(VLOOKUP(C401,T3Fem,2,FALSE))=FALSE),"Top 3",IF(AND(F401="M",D401&gt;=70),"M&gt;70",IF(AND(F401="M",D401&gt;=40),"M&gt;"&amp;ROUNDDOWN(D401/10,0)*10,""))))</f>
        <v/>
      </c>
      <c r="L401" s="9" t="str">
        <f>IF(D401="","",IF(OR(ISNA(VLOOKUP(C401,T3Male,2,FALSE))=FALSE,ISNA(VLOOKUP(C401,T3Fem,2,FALSE))=FALSE),"Top 3",IF(AND(F401="F",D401&gt;=65),"F&gt;65",IF(AND(F401="F",D401&gt;=55),"F&gt;55",IF(AND(F401="F",D401&gt;=45),"F&gt;45",IF(AND(F401="F",D401&gt;=35),"F&gt;35",""))))))</f>
        <v/>
      </c>
      <c r="M401" s="9">
        <f>IF(ISNA(VLOOKUP(G401,'[1]TIME KEEPING'!$C$1:$E$65536,3,FALSE))=FALSE,VLOOKUP(G401,'[1]TIME KEEPING'!$C$1:$E$65536,3,FALSE),"")</f>
        <v>400</v>
      </c>
      <c r="N401" s="10">
        <f>IF(ISNA(VLOOKUP(G401,'[1]TIME KEEPING'!$C$1:$E$65536,2,FALSE))=FALSE,VLOOKUP(G401,'[1]TIME KEEPING'!$C$1:$E$65536,2,FALSE),TIMEVALUE("11:59:59"))</f>
        <v>4.4738194444444442E-2</v>
      </c>
    </row>
    <row r="402" spans="1:14" ht="15" x14ac:dyDescent="0.25">
      <c r="A402" t="s">
        <v>279</v>
      </c>
      <c r="B402" t="s">
        <v>277</v>
      </c>
      <c r="C402" s="7" t="str">
        <f>B402&amp;" "&amp;A402</f>
        <v>Gary Holmes</v>
      </c>
      <c r="D402">
        <v>42</v>
      </c>
      <c r="E402" t="s">
        <v>206</v>
      </c>
      <c r="F402" t="s">
        <v>17</v>
      </c>
      <c r="G402">
        <v>269</v>
      </c>
      <c r="H402" s="9"/>
      <c r="I402" s="9" t="str">
        <f>IF(K402&lt;&gt;"",K402,IF(L402&lt;&gt;"",L402,""))</f>
        <v>M&gt;40</v>
      </c>
      <c r="J402" s="9" t="str">
        <f>IF(M402&lt;&gt;"","Y","")</f>
        <v>Y</v>
      </c>
      <c r="K402" s="9" t="str">
        <f>IF(D402="","",IF(OR(ISNA(VLOOKUP(C402,T3Male,2,FALSE))=FALSE,ISNA(VLOOKUP(C402,T3Fem,2,FALSE))=FALSE),"Top 3",IF(AND(F402="M",D402&gt;=70),"M&gt;70",IF(AND(F402="M",D402&gt;=40),"M&gt;"&amp;ROUNDDOWN(D402/10,0)*10,""))))</f>
        <v>M&gt;40</v>
      </c>
      <c r="L402" s="9" t="str">
        <f>IF(D402="","",IF(OR(ISNA(VLOOKUP(C402,T3Male,2,FALSE))=FALSE,ISNA(VLOOKUP(C402,T3Fem,2,FALSE))=FALSE),"Top 3",IF(AND(F402="F",D402&gt;=65),"F&gt;65",IF(AND(F402="F",D402&gt;=55),"F&gt;55",IF(AND(F402="F",D402&gt;=45),"F&gt;45",IF(AND(F402="F",D402&gt;=35),"F&gt;35",""))))))</f>
        <v/>
      </c>
      <c r="M402" s="9">
        <f>IF(ISNA(VLOOKUP(G402,'[1]TIME KEEPING'!$C$1:$E$65536,3,FALSE))=FALSE,VLOOKUP(G402,'[1]TIME KEEPING'!$C$1:$E$65536,3,FALSE),"")</f>
        <v>401</v>
      </c>
      <c r="N402" s="10">
        <f>IF(ISNA(VLOOKUP(G402,'[1]TIME KEEPING'!$C$1:$E$65536,2,FALSE))=FALSE,VLOOKUP(G402,'[1]TIME KEEPING'!$C$1:$E$65536,2,FALSE),TIMEVALUE("11:59:59"))</f>
        <v>4.4761805555555555E-2</v>
      </c>
    </row>
    <row r="403" spans="1:14" ht="15" x14ac:dyDescent="0.25">
      <c r="A403" t="s">
        <v>257</v>
      </c>
      <c r="B403" t="s">
        <v>258</v>
      </c>
      <c r="C403" s="7" t="str">
        <f>B403&amp;" "&amp;A403</f>
        <v>Timothy Farnhill</v>
      </c>
      <c r="D403">
        <v>47</v>
      </c>
      <c r="E403" t="s">
        <v>206</v>
      </c>
      <c r="F403" t="s">
        <v>17</v>
      </c>
      <c r="G403">
        <v>250</v>
      </c>
      <c r="H403" s="9"/>
      <c r="I403" s="9" t="str">
        <f>IF(K403&lt;&gt;"",K403,IF(L403&lt;&gt;"",L403,""))</f>
        <v>M&gt;40</v>
      </c>
      <c r="J403" s="9" t="str">
        <f>IF(M403&lt;&gt;"","Y","")</f>
        <v>Y</v>
      </c>
      <c r="K403" s="9" t="str">
        <f>IF(D403="","",IF(OR(ISNA(VLOOKUP(C403,T3Male,2,FALSE))=FALSE,ISNA(VLOOKUP(C403,T3Fem,2,FALSE))=FALSE),"Top 3",IF(AND(F403="M",D403&gt;=70),"M&gt;70",IF(AND(F403="M",D403&gt;=40),"M&gt;"&amp;ROUNDDOWN(D403/10,0)*10,""))))</f>
        <v>M&gt;40</v>
      </c>
      <c r="L403" s="9" t="str">
        <f>IF(D403="","",IF(OR(ISNA(VLOOKUP(C403,T3Male,2,FALSE))=FALSE,ISNA(VLOOKUP(C403,T3Fem,2,FALSE))=FALSE),"Top 3",IF(AND(F403="F",D403&gt;=65),"F&gt;65",IF(AND(F403="F",D403&gt;=55),"F&gt;55",IF(AND(F403="F",D403&gt;=45),"F&gt;45",IF(AND(F403="F",D403&gt;=35),"F&gt;35",""))))))</f>
        <v/>
      </c>
      <c r="M403" s="9">
        <f>IF(ISNA(VLOOKUP(G403,'[1]TIME KEEPING'!$C$1:$E$65536,3,FALSE))=FALSE,VLOOKUP(G403,'[1]TIME KEEPING'!$C$1:$E$65536,3,FALSE),"")</f>
        <v>402</v>
      </c>
      <c r="N403" s="10">
        <f>IF(ISNA(VLOOKUP(G403,'[1]TIME KEEPING'!$C$1:$E$65536,2,FALSE))=FALSE,VLOOKUP(G403,'[1]TIME KEEPING'!$C$1:$E$65536,2,FALSE),TIMEVALUE("11:59:59"))</f>
        <v>4.4872453703703706E-2</v>
      </c>
    </row>
    <row r="404" spans="1:14" ht="15" x14ac:dyDescent="0.25">
      <c r="A404" t="s">
        <v>173</v>
      </c>
      <c r="B404" t="s">
        <v>451</v>
      </c>
      <c r="C404" s="7" t="str">
        <f>B404&amp;" "&amp;A404</f>
        <v>Karen Head</v>
      </c>
      <c r="D404">
        <v>42</v>
      </c>
      <c r="E404" t="s">
        <v>169</v>
      </c>
      <c r="F404" t="s">
        <v>231</v>
      </c>
      <c r="G404">
        <v>551</v>
      </c>
      <c r="H404" s="9"/>
      <c r="I404" s="9" t="str">
        <f>IF(K404&lt;&gt;"",K404,IF(L404&lt;&gt;"",L404,""))</f>
        <v>F&gt;35</v>
      </c>
      <c r="J404" s="9" t="str">
        <f>IF(M404&lt;&gt;"","Y","")</f>
        <v>Y</v>
      </c>
      <c r="K404" s="9" t="str">
        <f>IF(D404="","",IF(OR(ISNA(VLOOKUP(C404,T3Male,2,FALSE))=FALSE,ISNA(VLOOKUP(C404,T3Fem,2,FALSE))=FALSE),"Top 3",IF(AND(F404="M",D404&gt;=70),"M&gt;70",IF(AND(F404="M",D404&gt;=40),"M&gt;"&amp;ROUNDDOWN(D404/10,0)*10,""))))</f>
        <v/>
      </c>
      <c r="L404" s="9" t="str">
        <f>IF(D404="","",IF(OR(ISNA(VLOOKUP(C404,T3Male,2,FALSE))=FALSE,ISNA(VLOOKUP(C404,T3Fem,2,FALSE))=FALSE),"Top 3",IF(AND(F404="F",D404&gt;=65),"F&gt;65",IF(AND(F404="F",D404&gt;=55),"F&gt;55",IF(AND(F404="F",D404&gt;=45),"F&gt;45",IF(AND(F404="F",D404&gt;=35),"F&gt;35",""))))))</f>
        <v>F&gt;35</v>
      </c>
      <c r="M404" s="9">
        <f>IF(ISNA(VLOOKUP(G404,'[1]TIME KEEPING'!$C$1:$E$65536,3,FALSE))=FALSE,VLOOKUP(G404,'[1]TIME KEEPING'!$C$1:$E$65536,3,FALSE),"")</f>
        <v>403</v>
      </c>
      <c r="N404" s="10">
        <f>IF(ISNA(VLOOKUP(G404,'[1]TIME KEEPING'!$C$1:$E$65536,2,FALSE))=FALSE,VLOOKUP(G404,'[1]TIME KEEPING'!$C$1:$E$65536,2,FALSE),TIMEVALUE("11:59:59"))</f>
        <v>4.4970023148148151E-2</v>
      </c>
    </row>
    <row r="405" spans="1:14" ht="15" x14ac:dyDescent="0.25">
      <c r="A405" t="s">
        <v>608</v>
      </c>
      <c r="B405" t="s">
        <v>550</v>
      </c>
      <c r="C405" s="7" t="str">
        <f>B405&amp;" "&amp;A405</f>
        <v>Victoria Sugden</v>
      </c>
      <c r="D405">
        <v>25</v>
      </c>
      <c r="E405" t="s">
        <v>206</v>
      </c>
      <c r="F405" t="s">
        <v>231</v>
      </c>
      <c r="G405">
        <v>678</v>
      </c>
      <c r="H405" s="9"/>
      <c r="I405" s="9" t="str">
        <f>IF(K405&lt;&gt;"",K405,IF(L405&lt;&gt;"",L405,""))</f>
        <v/>
      </c>
      <c r="J405" s="9" t="str">
        <f>IF(M405&lt;&gt;"","Y","")</f>
        <v>Y</v>
      </c>
      <c r="K405" s="9" t="str">
        <f>IF(D405="","",IF(OR(ISNA(VLOOKUP(C405,T3Male,2,FALSE))=FALSE,ISNA(VLOOKUP(C405,T3Fem,2,FALSE))=FALSE),"Top 3",IF(AND(F405="M",D405&gt;=70),"M&gt;70",IF(AND(F405="M",D405&gt;=40),"M&gt;"&amp;ROUNDDOWN(D405/10,0)*10,""))))</f>
        <v/>
      </c>
      <c r="L405" s="9" t="str">
        <f>IF(D405="","",IF(OR(ISNA(VLOOKUP(C405,T3Male,2,FALSE))=FALSE,ISNA(VLOOKUP(C405,T3Fem,2,FALSE))=FALSE),"Top 3",IF(AND(F405="F",D405&gt;=65),"F&gt;65",IF(AND(F405="F",D405&gt;=55),"F&gt;55",IF(AND(F405="F",D405&gt;=45),"F&gt;45",IF(AND(F405="F",D405&gt;=35),"F&gt;35",""))))))</f>
        <v/>
      </c>
      <c r="M405" s="9">
        <f>IF(ISNA(VLOOKUP(G405,'[1]TIME KEEPING'!$C$1:$E$65536,3,FALSE))=FALSE,VLOOKUP(G405,'[1]TIME KEEPING'!$C$1:$E$65536,3,FALSE),"")</f>
        <v>404</v>
      </c>
      <c r="N405" s="10">
        <f>IF(ISNA(VLOOKUP(G405,'[1]TIME KEEPING'!$C$1:$E$65536,2,FALSE))=FALSE,VLOOKUP(G405,'[1]TIME KEEPING'!$C$1:$E$65536,2,FALSE),TIMEVALUE("11:59:59"))</f>
        <v>4.5087152777777778E-2</v>
      </c>
    </row>
    <row r="406" spans="1:14" ht="15" x14ac:dyDescent="0.25">
      <c r="A406" t="s">
        <v>273</v>
      </c>
      <c r="B406" t="s">
        <v>24</v>
      </c>
      <c r="C406" s="7" t="str">
        <f>B406&amp;" "&amp;A406</f>
        <v>David Healey</v>
      </c>
      <c r="D406">
        <v>49</v>
      </c>
      <c r="E406" t="s">
        <v>206</v>
      </c>
      <c r="F406" t="s">
        <v>17</v>
      </c>
      <c r="G406">
        <v>263</v>
      </c>
      <c r="H406" s="9"/>
      <c r="I406" s="9" t="str">
        <f>IF(K406&lt;&gt;"",K406,IF(L406&lt;&gt;"",L406,""))</f>
        <v>M&gt;40</v>
      </c>
      <c r="J406" s="9" t="str">
        <f>IF(M406&lt;&gt;"","Y","")</f>
        <v>Y</v>
      </c>
      <c r="K406" s="9" t="str">
        <f>IF(D406="","",IF(OR(ISNA(VLOOKUP(C406,T3Male,2,FALSE))=FALSE,ISNA(VLOOKUP(C406,T3Fem,2,FALSE))=FALSE),"Top 3",IF(AND(F406="M",D406&gt;=70),"M&gt;70",IF(AND(F406="M",D406&gt;=40),"M&gt;"&amp;ROUNDDOWN(D406/10,0)*10,""))))</f>
        <v>M&gt;40</v>
      </c>
      <c r="L406" s="9" t="str">
        <f>IF(D406="","",IF(OR(ISNA(VLOOKUP(C406,T3Male,2,FALSE))=FALSE,ISNA(VLOOKUP(C406,T3Fem,2,FALSE))=FALSE),"Top 3",IF(AND(F406="F",D406&gt;=65),"F&gt;65",IF(AND(F406="F",D406&gt;=55),"F&gt;55",IF(AND(F406="F",D406&gt;=45),"F&gt;45",IF(AND(F406="F",D406&gt;=35),"F&gt;35",""))))))</f>
        <v/>
      </c>
      <c r="M406" s="9">
        <f>IF(ISNA(VLOOKUP(G406,'[1]TIME KEEPING'!$C$1:$E$65536,3,FALSE))=FALSE,VLOOKUP(G406,'[1]TIME KEEPING'!$C$1:$E$65536,3,FALSE),"")</f>
        <v>405</v>
      </c>
      <c r="N406" s="10">
        <f>IF(ISNA(VLOOKUP(G406,'[1]TIME KEEPING'!$C$1:$E$65536,2,FALSE))=FALSE,VLOOKUP(G406,'[1]TIME KEEPING'!$C$1:$E$65536,2,FALSE),TIMEVALUE("11:59:59"))</f>
        <v>4.515034722222222E-2</v>
      </c>
    </row>
    <row r="407" spans="1:14" ht="15" x14ac:dyDescent="0.25">
      <c r="A407" t="s">
        <v>623</v>
      </c>
      <c r="B407" t="s">
        <v>624</v>
      </c>
      <c r="C407" s="7" t="str">
        <f>B407&amp;" "&amp;A407</f>
        <v>Denise Woodfine</v>
      </c>
      <c r="D407">
        <v>42</v>
      </c>
      <c r="E407" t="s">
        <v>206</v>
      </c>
      <c r="F407" t="s">
        <v>231</v>
      </c>
      <c r="G407">
        <v>696</v>
      </c>
      <c r="H407" s="9"/>
      <c r="I407" s="9" t="str">
        <f>IF(K407&lt;&gt;"",K407,IF(L407&lt;&gt;"",L407,""))</f>
        <v>F&gt;35</v>
      </c>
      <c r="J407" s="9" t="str">
        <f>IF(M407&lt;&gt;"","Y","")</f>
        <v>Y</v>
      </c>
      <c r="K407" s="9" t="str">
        <f>IF(D407="","",IF(OR(ISNA(VLOOKUP(C407,T3Male,2,FALSE))=FALSE,ISNA(VLOOKUP(C407,T3Fem,2,FALSE))=FALSE),"Top 3",IF(AND(F407="M",D407&gt;=70),"M&gt;70",IF(AND(F407="M",D407&gt;=40),"M&gt;"&amp;ROUNDDOWN(D407/10,0)*10,""))))</f>
        <v/>
      </c>
      <c r="L407" s="9" t="str">
        <f>IF(D407="","",IF(OR(ISNA(VLOOKUP(C407,T3Male,2,FALSE))=FALSE,ISNA(VLOOKUP(C407,T3Fem,2,FALSE))=FALSE),"Top 3",IF(AND(F407="F",D407&gt;=65),"F&gt;65",IF(AND(F407="F",D407&gt;=55),"F&gt;55",IF(AND(F407="F",D407&gt;=45),"F&gt;45",IF(AND(F407="F",D407&gt;=35),"F&gt;35",""))))))</f>
        <v>F&gt;35</v>
      </c>
      <c r="M407" s="9">
        <f>IF(ISNA(VLOOKUP(G407,'[1]TIME KEEPING'!$C$1:$E$65536,3,FALSE))=FALSE,VLOOKUP(G407,'[1]TIME KEEPING'!$C$1:$E$65536,3,FALSE),"")</f>
        <v>406</v>
      </c>
      <c r="N407" s="10">
        <f>IF(ISNA(VLOOKUP(G407,'[1]TIME KEEPING'!$C$1:$E$65536,2,FALSE))=FALSE,VLOOKUP(G407,'[1]TIME KEEPING'!$C$1:$E$65536,2,FALSE),TIMEVALUE("11:59:59"))</f>
        <v>4.5192939814814814E-2</v>
      </c>
    </row>
    <row r="408" spans="1:14" ht="15" x14ac:dyDescent="0.25">
      <c r="A408" t="s">
        <v>176</v>
      </c>
      <c r="B408" t="s">
        <v>75</v>
      </c>
      <c r="C408" s="7" t="str">
        <f>B408&amp;" "&amp;A408</f>
        <v>John Johnson</v>
      </c>
      <c r="D408">
        <v>85</v>
      </c>
      <c r="E408" t="s">
        <v>169</v>
      </c>
      <c r="F408" t="s">
        <v>17</v>
      </c>
      <c r="G408">
        <v>189</v>
      </c>
      <c r="H408" s="9"/>
      <c r="I408" s="9" t="str">
        <f>IF(K408&lt;&gt;"",K408,IF(L408&lt;&gt;"",L408,""))</f>
        <v>M&gt;70</v>
      </c>
      <c r="J408" s="9" t="str">
        <f>IF(M408&lt;&gt;"","Y","")</f>
        <v>Y</v>
      </c>
      <c r="K408" s="9" t="str">
        <f>IF(D408="","",IF(OR(ISNA(VLOOKUP(C408,T3Male,2,FALSE))=FALSE,ISNA(VLOOKUP(C408,T3Fem,2,FALSE))=FALSE),"Top 3",IF(AND(F408="M",D408&gt;=70),"M&gt;70",IF(AND(F408="M",D408&gt;=40),"M&gt;"&amp;ROUNDDOWN(D408/10,0)*10,""))))</f>
        <v>M&gt;70</v>
      </c>
      <c r="L408" s="9" t="str">
        <f>IF(D408="","",IF(OR(ISNA(VLOOKUP(C408,T3Male,2,FALSE))=FALSE,ISNA(VLOOKUP(C408,T3Fem,2,FALSE))=FALSE),"Top 3",IF(AND(F408="F",D408&gt;=65),"F&gt;65",IF(AND(F408="F",D408&gt;=55),"F&gt;55",IF(AND(F408="F",D408&gt;=45),"F&gt;45",IF(AND(F408="F",D408&gt;=35),"F&gt;35",""))))))</f>
        <v/>
      </c>
      <c r="M408" s="9">
        <f>IF(ISNA(VLOOKUP(G408,'[1]TIME KEEPING'!$C$1:$E$65536,3,FALSE))=FALSE,VLOOKUP(G408,'[1]TIME KEEPING'!$C$1:$E$65536,3,FALSE),"")</f>
        <v>407</v>
      </c>
      <c r="N408" s="10">
        <f>IF(ISNA(VLOOKUP(G408,'[1]TIME KEEPING'!$C$1:$E$65536,2,FALSE))=FALSE,VLOOKUP(G408,'[1]TIME KEEPING'!$C$1:$E$65536,2,FALSE),TIMEVALUE("11:59:59"))</f>
        <v>4.5250694444444441E-2</v>
      </c>
    </row>
    <row r="409" spans="1:14" ht="15" x14ac:dyDescent="0.25">
      <c r="A409" t="s">
        <v>77</v>
      </c>
      <c r="B409" t="s">
        <v>577</v>
      </c>
      <c r="C409" s="7" t="str">
        <f>B409&amp;" "&amp;A409</f>
        <v>Brenda Macleod</v>
      </c>
      <c r="D409">
        <v>64</v>
      </c>
      <c r="E409" t="s">
        <v>206</v>
      </c>
      <c r="F409" t="s">
        <v>231</v>
      </c>
      <c r="G409">
        <v>635</v>
      </c>
      <c r="H409" s="9"/>
      <c r="I409" s="9" t="str">
        <f>IF(K409&lt;&gt;"",K409,IF(L409&lt;&gt;"",L409,""))</f>
        <v>F&gt;55</v>
      </c>
      <c r="J409" s="9" t="str">
        <f>IF(M409&lt;&gt;"","Y","")</f>
        <v>Y</v>
      </c>
      <c r="K409" s="9" t="str">
        <f>IF(D409="","",IF(OR(ISNA(VLOOKUP(C409,T3Male,2,FALSE))=FALSE,ISNA(VLOOKUP(C409,T3Fem,2,FALSE))=FALSE),"Top 3",IF(AND(F409="M",D409&gt;=70),"M&gt;70",IF(AND(F409="M",D409&gt;=40),"M&gt;"&amp;ROUNDDOWN(D409/10,0)*10,""))))</f>
        <v/>
      </c>
      <c r="L409" s="9" t="str">
        <f>IF(D409="","",IF(OR(ISNA(VLOOKUP(C409,T3Male,2,FALSE))=FALSE,ISNA(VLOOKUP(C409,T3Fem,2,FALSE))=FALSE),"Top 3",IF(AND(F409="F",D409&gt;=65),"F&gt;65",IF(AND(F409="F",D409&gt;=55),"F&gt;55",IF(AND(F409="F",D409&gt;=45),"F&gt;45",IF(AND(F409="F",D409&gt;=35),"F&gt;35",""))))))</f>
        <v>F&gt;55</v>
      </c>
      <c r="M409" s="9">
        <f>IF(ISNA(VLOOKUP(G409,'[1]TIME KEEPING'!$C$1:$E$65536,3,FALSE))=FALSE,VLOOKUP(G409,'[1]TIME KEEPING'!$C$1:$E$65536,3,FALSE),"")</f>
        <v>408</v>
      </c>
      <c r="N409" s="10">
        <f>IF(ISNA(VLOOKUP(G409,'[1]TIME KEEPING'!$C$1:$E$65536,2,FALSE))=FALSE,VLOOKUP(G409,'[1]TIME KEEPING'!$C$1:$E$65536,2,FALSE),TIMEVALUE("11:59:59"))</f>
        <v>4.5374537037037033E-2</v>
      </c>
    </row>
    <row r="410" spans="1:14" ht="15" x14ac:dyDescent="0.25">
      <c r="A410" t="s">
        <v>191</v>
      </c>
      <c r="B410" t="s">
        <v>496</v>
      </c>
      <c r="C410" s="7" t="str">
        <f>B410&amp;" "&amp;A410</f>
        <v>Joanna Cassells</v>
      </c>
      <c r="D410">
        <v>58</v>
      </c>
      <c r="E410" t="s">
        <v>192</v>
      </c>
      <c r="F410" t="s">
        <v>231</v>
      </c>
      <c r="G410">
        <v>562</v>
      </c>
      <c r="H410" s="9"/>
      <c r="I410" s="9" t="str">
        <f>IF(K410&lt;&gt;"",K410,IF(L410&lt;&gt;"",L410,""))</f>
        <v>F&gt;55</v>
      </c>
      <c r="J410" s="9" t="str">
        <f>IF(M410&lt;&gt;"","Y","")</f>
        <v>Y</v>
      </c>
      <c r="K410" s="9" t="str">
        <f>IF(D410="","",IF(OR(ISNA(VLOOKUP(C410,T3Male,2,FALSE))=FALSE,ISNA(VLOOKUP(C410,T3Fem,2,FALSE))=FALSE),"Top 3",IF(AND(F410="M",D410&gt;=70),"M&gt;70",IF(AND(F410="M",D410&gt;=40),"M&gt;"&amp;ROUNDDOWN(D410/10,0)*10,""))))</f>
        <v/>
      </c>
      <c r="L410" s="9" t="str">
        <f>IF(D410="","",IF(OR(ISNA(VLOOKUP(C410,T3Male,2,FALSE))=FALSE,ISNA(VLOOKUP(C410,T3Fem,2,FALSE))=FALSE),"Top 3",IF(AND(F410="F",D410&gt;=65),"F&gt;65",IF(AND(F410="F",D410&gt;=55),"F&gt;55",IF(AND(F410="F",D410&gt;=45),"F&gt;45",IF(AND(F410="F",D410&gt;=35),"F&gt;35",""))))))</f>
        <v>F&gt;55</v>
      </c>
      <c r="M410" s="9">
        <f>IF(ISNA(VLOOKUP(G410,'[1]TIME KEEPING'!$C$1:$E$65536,3,FALSE))=FALSE,VLOOKUP(G410,'[1]TIME KEEPING'!$C$1:$E$65536,3,FALSE),"")</f>
        <v>409</v>
      </c>
      <c r="N410" s="10">
        <f>IF(ISNA(VLOOKUP(G410,'[1]TIME KEEPING'!$C$1:$E$65536,2,FALSE))=FALSE,VLOOKUP(G410,'[1]TIME KEEPING'!$C$1:$E$65536,2,FALSE),TIMEVALUE("11:59:59"))</f>
        <v>4.5425115740740742E-2</v>
      </c>
    </row>
    <row r="411" spans="1:14" ht="15" x14ac:dyDescent="0.25">
      <c r="A411" t="s">
        <v>342</v>
      </c>
      <c r="B411" t="s">
        <v>92</v>
      </c>
      <c r="C411" s="7" t="str">
        <f>B411&amp;" "&amp;A411</f>
        <v>Martin Rumsby</v>
      </c>
      <c r="D411">
        <v>75</v>
      </c>
      <c r="E411" t="s">
        <v>206</v>
      </c>
      <c r="F411" t="s">
        <v>17</v>
      </c>
      <c r="G411">
        <v>334</v>
      </c>
      <c r="H411" s="9"/>
      <c r="I411" s="9" t="str">
        <f>IF(K411&lt;&gt;"",K411,IF(L411&lt;&gt;"",L411,""))</f>
        <v>M&gt;70</v>
      </c>
      <c r="J411" s="9" t="str">
        <f>IF(M411&lt;&gt;"","Y","")</f>
        <v>Y</v>
      </c>
      <c r="K411" s="9" t="str">
        <f>IF(D411="","",IF(OR(ISNA(VLOOKUP(C411,T3Male,2,FALSE))=FALSE,ISNA(VLOOKUP(C411,T3Fem,2,FALSE))=FALSE),"Top 3",IF(AND(F411="M",D411&gt;=70),"M&gt;70",IF(AND(F411="M",D411&gt;=40),"M&gt;"&amp;ROUNDDOWN(D411/10,0)*10,""))))</f>
        <v>M&gt;70</v>
      </c>
      <c r="L411" s="9" t="str">
        <f>IF(D411="","",IF(OR(ISNA(VLOOKUP(C411,T3Male,2,FALSE))=FALSE,ISNA(VLOOKUP(C411,T3Fem,2,FALSE))=FALSE),"Top 3",IF(AND(F411="F",D411&gt;=65),"F&gt;65",IF(AND(F411="F",D411&gt;=55),"F&gt;55",IF(AND(F411="F",D411&gt;=45),"F&gt;45",IF(AND(F411="F",D411&gt;=35),"F&gt;35",""))))))</f>
        <v/>
      </c>
      <c r="M411" s="9">
        <f>IF(ISNA(VLOOKUP(G411,'[1]TIME KEEPING'!$C$1:$E$65536,3,FALSE))=FALSE,VLOOKUP(G411,'[1]TIME KEEPING'!$C$1:$E$65536,3,FALSE),"")</f>
        <v>410</v>
      </c>
      <c r="N411" s="10">
        <f>IF(ISNA(VLOOKUP(G411,'[1]TIME KEEPING'!$C$1:$E$65536,2,FALSE))=FALSE,VLOOKUP(G411,'[1]TIME KEEPING'!$C$1:$E$65536,2,FALSE),TIMEVALUE("11:59:59"))</f>
        <v>4.5474537037037042E-2</v>
      </c>
    </row>
    <row r="412" spans="1:14" ht="15" x14ac:dyDescent="0.25">
      <c r="A412" t="s">
        <v>628</v>
      </c>
      <c r="B412" t="s">
        <v>540</v>
      </c>
      <c r="C412" s="7" t="str">
        <f>B412&amp;" "&amp;A412</f>
        <v>Jane Allen</v>
      </c>
      <c r="D412">
        <v>34</v>
      </c>
      <c r="E412" t="s">
        <v>629</v>
      </c>
      <c r="F412" t="s">
        <v>231</v>
      </c>
      <c r="G412">
        <v>703</v>
      </c>
      <c r="H412" s="9"/>
      <c r="I412" s="9" t="str">
        <f>IF(K412&lt;&gt;"",K412,IF(L412&lt;&gt;"",L412,""))</f>
        <v/>
      </c>
      <c r="J412" s="9" t="str">
        <f>IF(M412&lt;&gt;"","Y","")</f>
        <v>Y</v>
      </c>
      <c r="K412" s="9" t="str">
        <f>IF(D412="","",IF(OR(ISNA(VLOOKUP(C412,T3Male,2,FALSE))=FALSE,ISNA(VLOOKUP(C412,T3Fem,2,FALSE))=FALSE),"Top 3",IF(AND(F412="M",D412&gt;=70),"M&gt;70",IF(AND(F412="M",D412&gt;=40),"M&gt;"&amp;ROUNDDOWN(D412/10,0)*10,""))))</f>
        <v/>
      </c>
      <c r="L412" s="9" t="str">
        <f>IF(D412="","",IF(OR(ISNA(VLOOKUP(C412,T3Male,2,FALSE))=FALSE,ISNA(VLOOKUP(C412,T3Fem,2,FALSE))=FALSE),"Top 3",IF(AND(F412="F",D412&gt;=65),"F&gt;65",IF(AND(F412="F",D412&gt;=55),"F&gt;55",IF(AND(F412="F",D412&gt;=45),"F&gt;45",IF(AND(F412="F",D412&gt;=35),"F&gt;35",""))))))</f>
        <v/>
      </c>
      <c r="M412" s="9">
        <f>IF(ISNA(VLOOKUP(G412,'[1]TIME KEEPING'!$C$1:$E$65536,3,FALSE))=FALSE,VLOOKUP(G412,'[1]TIME KEEPING'!$C$1:$E$65536,3,FALSE),"")</f>
        <v>411</v>
      </c>
      <c r="N412" s="10">
        <f>IF(ISNA(VLOOKUP(G412,'[1]TIME KEEPING'!$C$1:$E$65536,2,FALSE))=FALSE,VLOOKUP(G412,'[1]TIME KEEPING'!$C$1:$E$65536,2,FALSE),TIMEVALUE("11:59:59"))</f>
        <v>4.548877314814815E-2</v>
      </c>
    </row>
    <row r="413" spans="1:14" ht="15" x14ac:dyDescent="0.25">
      <c r="A413" t="s">
        <v>341</v>
      </c>
      <c r="B413" t="s">
        <v>39</v>
      </c>
      <c r="C413" s="7" t="str">
        <f>B413&amp;" "&amp;A413</f>
        <v>Peter Rudd</v>
      </c>
      <c r="D413">
        <v>56</v>
      </c>
      <c r="E413" t="s">
        <v>206</v>
      </c>
      <c r="F413" t="s">
        <v>17</v>
      </c>
      <c r="G413">
        <v>333</v>
      </c>
      <c r="H413" s="9"/>
      <c r="I413" s="9" t="str">
        <f>IF(K413&lt;&gt;"",K413,IF(L413&lt;&gt;"",L413,""))</f>
        <v>M&gt;50</v>
      </c>
      <c r="J413" s="9" t="str">
        <f>IF(M413&lt;&gt;"","Y","")</f>
        <v>Y</v>
      </c>
      <c r="K413" s="9" t="str">
        <f>IF(D413="","",IF(OR(ISNA(VLOOKUP(C413,T3Male,2,FALSE))=FALSE,ISNA(VLOOKUP(C413,T3Fem,2,FALSE))=FALSE),"Top 3",IF(AND(F413="M",D413&gt;=70),"M&gt;70",IF(AND(F413="M",D413&gt;=40),"M&gt;"&amp;ROUNDDOWN(D413/10,0)*10,""))))</f>
        <v>M&gt;50</v>
      </c>
      <c r="L413" s="9" t="str">
        <f>IF(D413="","",IF(OR(ISNA(VLOOKUP(C413,T3Male,2,FALSE))=FALSE,ISNA(VLOOKUP(C413,T3Fem,2,FALSE))=FALSE),"Top 3",IF(AND(F413="F",D413&gt;=65),"F&gt;65",IF(AND(F413="F",D413&gt;=55),"F&gt;55",IF(AND(F413="F",D413&gt;=45),"F&gt;45",IF(AND(F413="F",D413&gt;=35),"F&gt;35",""))))))</f>
        <v/>
      </c>
      <c r="M413" s="9">
        <f>IF(ISNA(VLOOKUP(G413,'[1]TIME KEEPING'!$C$1:$E$65536,3,FALSE))=FALSE,VLOOKUP(G413,'[1]TIME KEEPING'!$C$1:$E$65536,3,FALSE),"")</f>
        <v>412</v>
      </c>
      <c r="N413" s="10">
        <f>IF(ISNA(VLOOKUP(G413,'[1]TIME KEEPING'!$C$1:$E$65536,2,FALSE))=FALSE,VLOOKUP(G413,'[1]TIME KEEPING'!$C$1:$E$65536,2,FALSE),TIMEVALUE("11:59:59"))</f>
        <v>4.5507291666666665E-2</v>
      </c>
    </row>
    <row r="414" spans="1:14" ht="15" x14ac:dyDescent="0.25">
      <c r="A414" t="s">
        <v>561</v>
      </c>
      <c r="B414" t="s">
        <v>461</v>
      </c>
      <c r="C414" s="7" t="str">
        <f>B414&amp;" "&amp;A414</f>
        <v>Diane Hebb</v>
      </c>
      <c r="D414">
        <v>58</v>
      </c>
      <c r="E414" t="s">
        <v>206</v>
      </c>
      <c r="F414" t="s">
        <v>231</v>
      </c>
      <c r="G414">
        <v>616</v>
      </c>
      <c r="H414" s="9"/>
      <c r="I414" s="9" t="str">
        <f>IF(K414&lt;&gt;"",K414,IF(L414&lt;&gt;"",L414,""))</f>
        <v>F&gt;55</v>
      </c>
      <c r="J414" s="9" t="str">
        <f>IF(M414&lt;&gt;"","Y","")</f>
        <v>Y</v>
      </c>
      <c r="K414" s="9" t="str">
        <f>IF(D414="","",IF(OR(ISNA(VLOOKUP(C414,T3Male,2,FALSE))=FALSE,ISNA(VLOOKUP(C414,T3Fem,2,FALSE))=FALSE),"Top 3",IF(AND(F414="M",D414&gt;=70),"M&gt;70",IF(AND(F414="M",D414&gt;=40),"M&gt;"&amp;ROUNDDOWN(D414/10,0)*10,""))))</f>
        <v/>
      </c>
      <c r="L414" s="9" t="str">
        <f>IF(D414="","",IF(OR(ISNA(VLOOKUP(C414,T3Male,2,FALSE))=FALSE,ISNA(VLOOKUP(C414,T3Fem,2,FALSE))=FALSE),"Top 3",IF(AND(F414="F",D414&gt;=65),"F&gt;65",IF(AND(F414="F",D414&gt;=55),"F&gt;55",IF(AND(F414="F",D414&gt;=45),"F&gt;45",IF(AND(F414="F",D414&gt;=35),"F&gt;35",""))))))</f>
        <v>F&gt;55</v>
      </c>
      <c r="M414" s="9">
        <f>IF(ISNA(VLOOKUP(G414,'[1]TIME KEEPING'!$C$1:$E$65536,3,FALSE))=FALSE,VLOOKUP(G414,'[1]TIME KEEPING'!$C$1:$E$65536,3,FALSE),"")</f>
        <v>413</v>
      </c>
      <c r="N414" s="10">
        <f>IF(ISNA(VLOOKUP(G414,'[1]TIME KEEPING'!$C$1:$E$65536,2,FALSE))=FALSE,VLOOKUP(G414,'[1]TIME KEEPING'!$C$1:$E$65536,2,FALSE),TIMEVALUE("11:59:59"))</f>
        <v>4.5539814814814811E-2</v>
      </c>
    </row>
    <row r="415" spans="1:14" ht="15" x14ac:dyDescent="0.25">
      <c r="A415" t="s">
        <v>108</v>
      </c>
      <c r="B415" t="s">
        <v>424</v>
      </c>
      <c r="C415" s="7" t="str">
        <f>B415&amp;" "&amp;A415</f>
        <v>Julie Watson</v>
      </c>
      <c r="D415">
        <v>48</v>
      </c>
      <c r="E415" t="s">
        <v>110</v>
      </c>
      <c r="F415" t="s">
        <v>231</v>
      </c>
      <c r="G415">
        <v>531</v>
      </c>
      <c r="H415" s="9"/>
      <c r="I415" s="9" t="str">
        <f>IF(K415&lt;&gt;"",K415,IF(L415&lt;&gt;"",L415,""))</f>
        <v>F&gt;45</v>
      </c>
      <c r="J415" s="9" t="str">
        <f>IF(M415&lt;&gt;"","Y","")</f>
        <v>Y</v>
      </c>
      <c r="K415" s="9" t="str">
        <f>IF(D415="","",IF(OR(ISNA(VLOOKUP(C415,T3Male,2,FALSE))=FALSE,ISNA(VLOOKUP(C415,T3Fem,2,FALSE))=FALSE),"Top 3",IF(AND(F415="M",D415&gt;=70),"M&gt;70",IF(AND(F415="M",D415&gt;=40),"M&gt;"&amp;ROUNDDOWN(D415/10,0)*10,""))))</f>
        <v/>
      </c>
      <c r="L415" s="9" t="str">
        <f>IF(D415="","",IF(OR(ISNA(VLOOKUP(C415,T3Male,2,FALSE))=FALSE,ISNA(VLOOKUP(C415,T3Fem,2,FALSE))=FALSE),"Top 3",IF(AND(F415="F",D415&gt;=65),"F&gt;65",IF(AND(F415="F",D415&gt;=55),"F&gt;55",IF(AND(F415="F",D415&gt;=45),"F&gt;45",IF(AND(F415="F",D415&gt;=35),"F&gt;35",""))))))</f>
        <v>F&gt;45</v>
      </c>
      <c r="M415" s="9">
        <f>IF(ISNA(VLOOKUP(G415,'[1]TIME KEEPING'!$C$1:$E$65536,3,FALSE))=FALSE,VLOOKUP(G415,'[1]TIME KEEPING'!$C$1:$E$65536,3,FALSE),"")</f>
        <v>414</v>
      </c>
      <c r="N415" s="10">
        <f>IF(ISNA(VLOOKUP(G415,'[1]TIME KEEPING'!$C$1:$E$65536,2,FALSE))=FALSE,VLOOKUP(G415,'[1]TIME KEEPING'!$C$1:$E$65536,2,FALSE),TIMEVALUE("11:59:59"))</f>
        <v>4.5630324074074073E-2</v>
      </c>
    </row>
    <row r="416" spans="1:14" ht="15" x14ac:dyDescent="0.25">
      <c r="A416" t="s">
        <v>439</v>
      </c>
      <c r="B416" t="s">
        <v>440</v>
      </c>
      <c r="C416" s="7" t="str">
        <f>B416&amp;" "&amp;A416</f>
        <v>Andrea Parker</v>
      </c>
      <c r="D416">
        <v>34</v>
      </c>
      <c r="E416" t="s">
        <v>52</v>
      </c>
      <c r="F416" t="s">
        <v>231</v>
      </c>
      <c r="G416">
        <v>511</v>
      </c>
      <c r="H416" s="9"/>
      <c r="I416" s="9" t="str">
        <f>IF(K416&lt;&gt;"",K416,IF(L416&lt;&gt;"",L416,""))</f>
        <v/>
      </c>
      <c r="J416" s="9" t="str">
        <f>IF(M416&lt;&gt;"","Y","")</f>
        <v>Y</v>
      </c>
      <c r="K416" s="9" t="str">
        <f>IF(D416="","",IF(OR(ISNA(VLOOKUP(C416,T3Male,2,FALSE))=FALSE,ISNA(VLOOKUP(C416,T3Fem,2,FALSE))=FALSE),"Top 3",IF(AND(F416="M",D416&gt;=70),"M&gt;70",IF(AND(F416="M",D416&gt;=40),"M&gt;"&amp;ROUNDDOWN(D416/10,0)*10,""))))</f>
        <v/>
      </c>
      <c r="L416" s="9" t="str">
        <f>IF(D416="","",IF(OR(ISNA(VLOOKUP(C416,T3Male,2,FALSE))=FALSE,ISNA(VLOOKUP(C416,T3Fem,2,FALSE))=FALSE),"Top 3",IF(AND(F416="F",D416&gt;=65),"F&gt;65",IF(AND(F416="F",D416&gt;=55),"F&gt;55",IF(AND(F416="F",D416&gt;=45),"F&gt;45",IF(AND(F416="F",D416&gt;=35),"F&gt;35",""))))))</f>
        <v/>
      </c>
      <c r="M416" s="9">
        <f>IF(ISNA(VLOOKUP(G416,'[1]TIME KEEPING'!$C$1:$E$65536,3,FALSE))=FALSE,VLOOKUP(G416,'[1]TIME KEEPING'!$C$1:$E$65536,3,FALSE),"")</f>
        <v>415</v>
      </c>
      <c r="N416" s="10">
        <f>IF(ISNA(VLOOKUP(G416,'[1]TIME KEEPING'!$C$1:$E$65536,2,FALSE))=FALSE,VLOOKUP(G416,'[1]TIME KEEPING'!$C$1:$E$65536,2,FALSE),TIMEVALUE("11:59:59"))</f>
        <v>4.5645023148148146E-2</v>
      </c>
    </row>
    <row r="417" spans="1:14" ht="15" x14ac:dyDescent="0.25">
      <c r="A417" t="s">
        <v>274</v>
      </c>
      <c r="B417" t="s">
        <v>564</v>
      </c>
      <c r="C417" s="7" t="str">
        <f>B417&amp;" "&amp;A417</f>
        <v>Sally Hill</v>
      </c>
      <c r="D417">
        <v>54</v>
      </c>
      <c r="E417" t="s">
        <v>206</v>
      </c>
      <c r="F417" t="s">
        <v>231</v>
      </c>
      <c r="G417">
        <v>619</v>
      </c>
      <c r="H417" s="9"/>
      <c r="I417" s="9" t="str">
        <f>IF(K417&lt;&gt;"",K417,IF(L417&lt;&gt;"",L417,""))</f>
        <v>F&gt;45</v>
      </c>
      <c r="J417" s="9" t="str">
        <f>IF(M417&lt;&gt;"","Y","")</f>
        <v>Y</v>
      </c>
      <c r="K417" s="9" t="str">
        <f>IF(D417="","",IF(OR(ISNA(VLOOKUP(C417,T3Male,2,FALSE))=FALSE,ISNA(VLOOKUP(C417,T3Fem,2,FALSE))=FALSE),"Top 3",IF(AND(F417="M",D417&gt;=70),"M&gt;70",IF(AND(F417="M",D417&gt;=40),"M&gt;"&amp;ROUNDDOWN(D417/10,0)*10,""))))</f>
        <v/>
      </c>
      <c r="L417" s="9" t="str">
        <f>IF(D417="","",IF(OR(ISNA(VLOOKUP(C417,T3Male,2,FALSE))=FALSE,ISNA(VLOOKUP(C417,T3Fem,2,FALSE))=FALSE),"Top 3",IF(AND(F417="F",D417&gt;=65),"F&gt;65",IF(AND(F417="F",D417&gt;=55),"F&gt;55",IF(AND(F417="F",D417&gt;=45),"F&gt;45",IF(AND(F417="F",D417&gt;=35),"F&gt;35",""))))))</f>
        <v>F&gt;45</v>
      </c>
      <c r="M417" s="9">
        <f>IF(ISNA(VLOOKUP(G417,'[1]TIME KEEPING'!$C$1:$E$65536,3,FALSE))=FALSE,VLOOKUP(G417,'[1]TIME KEEPING'!$C$1:$E$65536,3,FALSE),"")</f>
        <v>416</v>
      </c>
      <c r="N417" s="10">
        <f>IF(ISNA(VLOOKUP(G417,'[1]TIME KEEPING'!$C$1:$E$65536,2,FALSE))=FALSE,VLOOKUP(G417,'[1]TIME KEEPING'!$C$1:$E$65536,2,FALSE),TIMEVALUE("11:59:59"))</f>
        <v>4.5781944444444445E-2</v>
      </c>
    </row>
    <row r="418" spans="1:14" ht="15" x14ac:dyDescent="0.25">
      <c r="A418" t="s">
        <v>489</v>
      </c>
      <c r="B418" t="s">
        <v>490</v>
      </c>
      <c r="C418" s="7" t="str">
        <f>B418&amp;" "&amp;A418</f>
        <v>Jessica Mcmullan</v>
      </c>
      <c r="D418">
        <v>35</v>
      </c>
      <c r="E418" t="s">
        <v>169</v>
      </c>
      <c r="F418" t="s">
        <v>231</v>
      </c>
      <c r="G418">
        <v>557</v>
      </c>
      <c r="H418" s="9"/>
      <c r="I418" s="9" t="str">
        <f>IF(K418&lt;&gt;"",K418,IF(L418&lt;&gt;"",L418,""))</f>
        <v>F&gt;35</v>
      </c>
      <c r="J418" s="9" t="str">
        <f>IF(M418&lt;&gt;"","Y","")</f>
        <v>Y</v>
      </c>
      <c r="K418" s="9" t="str">
        <f>IF(D418="","",IF(OR(ISNA(VLOOKUP(C418,T3Male,2,FALSE))=FALSE,ISNA(VLOOKUP(C418,T3Fem,2,FALSE))=FALSE),"Top 3",IF(AND(F418="M",D418&gt;=70),"M&gt;70",IF(AND(F418="M",D418&gt;=40),"M&gt;"&amp;ROUNDDOWN(D418/10,0)*10,""))))</f>
        <v/>
      </c>
      <c r="L418" s="9" t="str">
        <f>IF(D418="","",IF(OR(ISNA(VLOOKUP(C418,T3Male,2,FALSE))=FALSE,ISNA(VLOOKUP(C418,T3Fem,2,FALSE))=FALSE),"Top 3",IF(AND(F418="F",D418&gt;=65),"F&gt;65",IF(AND(F418="F",D418&gt;=55),"F&gt;55",IF(AND(F418="F",D418&gt;=45),"F&gt;45",IF(AND(F418="F",D418&gt;=35),"F&gt;35",""))))))</f>
        <v>F&gt;35</v>
      </c>
      <c r="M418" s="9">
        <f>IF(ISNA(VLOOKUP(G418,'[1]TIME KEEPING'!$C$1:$E$65536,3,FALSE))=FALSE,VLOOKUP(G418,'[1]TIME KEEPING'!$C$1:$E$65536,3,FALSE),"")</f>
        <v>417</v>
      </c>
      <c r="N418" s="10">
        <f>IF(ISNA(VLOOKUP(G418,'[1]TIME KEEPING'!$C$1:$E$65536,2,FALSE))=FALSE,VLOOKUP(G418,'[1]TIME KEEPING'!$C$1:$E$65536,2,FALSE),TIMEVALUE("11:59:59"))</f>
        <v>4.5984027777777776E-2</v>
      </c>
    </row>
    <row r="419" spans="1:14" ht="15" x14ac:dyDescent="0.25">
      <c r="A419" t="s">
        <v>494</v>
      </c>
      <c r="B419" t="s">
        <v>495</v>
      </c>
      <c r="C419" s="7" t="str">
        <f>B419&amp;" "&amp;A419</f>
        <v xml:space="preserve">Samantha Tinsdale </v>
      </c>
      <c r="D419">
        <v>40</v>
      </c>
      <c r="E419" t="s">
        <v>169</v>
      </c>
      <c r="F419" t="s">
        <v>231</v>
      </c>
      <c r="G419">
        <v>560</v>
      </c>
      <c r="H419" s="9"/>
      <c r="I419" s="9" t="str">
        <f>IF(K419&lt;&gt;"",K419,IF(L419&lt;&gt;"",L419,""))</f>
        <v>F&gt;35</v>
      </c>
      <c r="J419" s="9" t="str">
        <f>IF(M419&lt;&gt;"","Y","")</f>
        <v>Y</v>
      </c>
      <c r="K419" s="9" t="str">
        <f>IF(D419="","",IF(OR(ISNA(VLOOKUP(C419,T3Male,2,FALSE))=FALSE,ISNA(VLOOKUP(C419,T3Fem,2,FALSE))=FALSE),"Top 3",IF(AND(F419="M",D419&gt;=70),"M&gt;70",IF(AND(F419="M",D419&gt;=40),"M&gt;"&amp;ROUNDDOWN(D419/10,0)*10,""))))</f>
        <v/>
      </c>
      <c r="L419" s="9" t="str">
        <f>IF(D419="","",IF(OR(ISNA(VLOOKUP(C419,T3Male,2,FALSE))=FALSE,ISNA(VLOOKUP(C419,T3Fem,2,FALSE))=FALSE),"Top 3",IF(AND(F419="F",D419&gt;=65),"F&gt;65",IF(AND(F419="F",D419&gt;=55),"F&gt;55",IF(AND(F419="F",D419&gt;=45),"F&gt;45",IF(AND(F419="F",D419&gt;=35),"F&gt;35",""))))))</f>
        <v>F&gt;35</v>
      </c>
      <c r="M419" s="9">
        <f>IF(ISNA(VLOOKUP(G419,'[1]TIME KEEPING'!$C$1:$E$65536,3,FALSE))=FALSE,VLOOKUP(G419,'[1]TIME KEEPING'!$C$1:$E$65536,3,FALSE),"")</f>
        <v>418</v>
      </c>
      <c r="N419" s="10">
        <f>IF(ISNA(VLOOKUP(G419,'[1]TIME KEEPING'!$C$1:$E$65536,2,FALSE))=FALSE,VLOOKUP(G419,'[1]TIME KEEPING'!$C$1:$E$65536,2,FALSE),TIMEVALUE("11:59:59"))</f>
        <v>4.6084606481481487E-2</v>
      </c>
    </row>
    <row r="420" spans="1:14" ht="15" x14ac:dyDescent="0.25">
      <c r="A420" t="s">
        <v>120</v>
      </c>
      <c r="B420" t="s">
        <v>572</v>
      </c>
      <c r="C420" s="7" t="str">
        <f>B420&amp;" "&amp;A420</f>
        <v>Helen Taylor</v>
      </c>
      <c r="D420">
        <v>54</v>
      </c>
      <c r="E420" t="s">
        <v>206</v>
      </c>
      <c r="F420" t="s">
        <v>231</v>
      </c>
      <c r="G420">
        <v>681</v>
      </c>
      <c r="H420" s="9"/>
      <c r="I420" s="9" t="str">
        <f>IF(K420&lt;&gt;"",K420,IF(L420&lt;&gt;"",L420,""))</f>
        <v>F&gt;45</v>
      </c>
      <c r="J420" s="9" t="str">
        <f>IF(M420&lt;&gt;"","Y","")</f>
        <v>Y</v>
      </c>
      <c r="K420" s="9" t="str">
        <f>IF(D420="","",IF(OR(ISNA(VLOOKUP(C420,T3Male,2,FALSE))=FALSE,ISNA(VLOOKUP(C420,T3Fem,2,FALSE))=FALSE),"Top 3",IF(AND(F420="M",D420&gt;=70),"M&gt;70",IF(AND(F420="M",D420&gt;=40),"M&gt;"&amp;ROUNDDOWN(D420/10,0)*10,""))))</f>
        <v/>
      </c>
      <c r="L420" s="9" t="str">
        <f>IF(D420="","",IF(OR(ISNA(VLOOKUP(C420,T3Male,2,FALSE))=FALSE,ISNA(VLOOKUP(C420,T3Fem,2,FALSE))=FALSE),"Top 3",IF(AND(F420="F",D420&gt;=65),"F&gt;65",IF(AND(F420="F",D420&gt;=55),"F&gt;55",IF(AND(F420="F",D420&gt;=45),"F&gt;45",IF(AND(F420="F",D420&gt;=35),"F&gt;35",""))))))</f>
        <v>F&gt;45</v>
      </c>
      <c r="M420" s="9">
        <f>IF(ISNA(VLOOKUP(G420,'[1]TIME KEEPING'!$C$1:$E$65536,3,FALSE))=FALSE,VLOOKUP(G420,'[1]TIME KEEPING'!$C$1:$E$65536,3,FALSE),"")</f>
        <v>419</v>
      </c>
      <c r="N420" s="10">
        <f>IF(ISNA(VLOOKUP(G420,'[1]TIME KEEPING'!$C$1:$E$65536,2,FALSE))=FALSE,VLOOKUP(G420,'[1]TIME KEEPING'!$C$1:$E$65536,2,FALSE),TIMEVALUE("11:59:59"))</f>
        <v>4.6128356481481482E-2</v>
      </c>
    </row>
    <row r="421" spans="1:14" ht="15" x14ac:dyDescent="0.25">
      <c r="A421" t="s">
        <v>314</v>
      </c>
      <c r="B421" t="s">
        <v>580</v>
      </c>
      <c r="C421" s="7" t="str">
        <f>B421&amp;" "&amp;A421</f>
        <v>Christine Miles</v>
      </c>
      <c r="D421">
        <v>56</v>
      </c>
      <c r="E421" t="s">
        <v>206</v>
      </c>
      <c r="F421" t="s">
        <v>231</v>
      </c>
      <c r="G421">
        <v>640</v>
      </c>
      <c r="H421" s="9"/>
      <c r="I421" s="9" t="str">
        <f>IF(K421&lt;&gt;"",K421,IF(L421&lt;&gt;"",L421,""))</f>
        <v>F&gt;55</v>
      </c>
      <c r="J421" s="9" t="str">
        <f>IF(M421&lt;&gt;"","Y","")</f>
        <v>Y</v>
      </c>
      <c r="K421" s="9" t="str">
        <f>IF(D421="","",IF(OR(ISNA(VLOOKUP(C421,T3Male,2,FALSE))=FALSE,ISNA(VLOOKUP(C421,T3Fem,2,FALSE))=FALSE),"Top 3",IF(AND(F421="M",D421&gt;=70),"M&gt;70",IF(AND(F421="M",D421&gt;=40),"M&gt;"&amp;ROUNDDOWN(D421/10,0)*10,""))))</f>
        <v/>
      </c>
      <c r="L421" s="9" t="str">
        <f>IF(D421="","",IF(OR(ISNA(VLOOKUP(C421,T3Male,2,FALSE))=FALSE,ISNA(VLOOKUP(C421,T3Fem,2,FALSE))=FALSE),"Top 3",IF(AND(F421="F",D421&gt;=65),"F&gt;65",IF(AND(F421="F",D421&gt;=55),"F&gt;55",IF(AND(F421="F",D421&gt;=45),"F&gt;45",IF(AND(F421="F",D421&gt;=35),"F&gt;35",""))))))</f>
        <v>F&gt;55</v>
      </c>
      <c r="M421" s="9">
        <f>IF(ISNA(VLOOKUP(G421,'[1]TIME KEEPING'!$C$1:$E$65536,3,FALSE))=FALSE,VLOOKUP(G421,'[1]TIME KEEPING'!$C$1:$E$65536,3,FALSE),"")</f>
        <v>420</v>
      </c>
      <c r="N421" s="10">
        <f>IF(ISNA(VLOOKUP(G421,'[1]TIME KEEPING'!$C$1:$E$65536,2,FALSE))=FALSE,VLOOKUP(G421,'[1]TIME KEEPING'!$C$1:$E$65536,2,FALSE),TIMEVALUE("11:59:59"))</f>
        <v>4.6155787037037037E-2</v>
      </c>
    </row>
    <row r="422" spans="1:14" ht="15" x14ac:dyDescent="0.25">
      <c r="A422" t="s">
        <v>543</v>
      </c>
      <c r="B422" t="s">
        <v>536</v>
      </c>
      <c r="C422" s="7" t="str">
        <f>B422&amp;" "&amp;A422</f>
        <v>Jennifer Fell</v>
      </c>
      <c r="D422">
        <v>29</v>
      </c>
      <c r="E422" t="s">
        <v>206</v>
      </c>
      <c r="F422" t="s">
        <v>231</v>
      </c>
      <c r="G422">
        <v>603</v>
      </c>
      <c r="H422" s="9"/>
      <c r="I422" s="9" t="str">
        <f>IF(K422&lt;&gt;"",K422,IF(L422&lt;&gt;"",L422,""))</f>
        <v/>
      </c>
      <c r="J422" s="9" t="str">
        <f>IF(M422&lt;&gt;"","Y","")</f>
        <v>Y</v>
      </c>
      <c r="K422" s="9" t="str">
        <f>IF(D422="","",IF(OR(ISNA(VLOOKUP(C422,T3Male,2,FALSE))=FALSE,ISNA(VLOOKUP(C422,T3Fem,2,FALSE))=FALSE),"Top 3",IF(AND(F422="M",D422&gt;=70),"M&gt;70",IF(AND(F422="M",D422&gt;=40),"M&gt;"&amp;ROUNDDOWN(D422/10,0)*10,""))))</f>
        <v/>
      </c>
      <c r="L422" s="9" t="str">
        <f>IF(D422="","",IF(OR(ISNA(VLOOKUP(C422,T3Male,2,FALSE))=FALSE,ISNA(VLOOKUP(C422,T3Fem,2,FALSE))=FALSE),"Top 3",IF(AND(F422="F",D422&gt;=65),"F&gt;65",IF(AND(F422="F",D422&gt;=55),"F&gt;55",IF(AND(F422="F",D422&gt;=45),"F&gt;45",IF(AND(F422="F",D422&gt;=35),"F&gt;35",""))))))</f>
        <v/>
      </c>
      <c r="M422" s="9">
        <f>IF(ISNA(VLOOKUP(G422,'[1]TIME KEEPING'!$C$1:$E$65536,3,FALSE))=FALSE,VLOOKUP(G422,'[1]TIME KEEPING'!$C$1:$E$65536,3,FALSE),"")</f>
        <v>421</v>
      </c>
      <c r="N422" s="10">
        <f>IF(ISNA(VLOOKUP(G422,'[1]TIME KEEPING'!$C$1:$E$65536,2,FALSE))=FALSE,VLOOKUP(G422,'[1]TIME KEEPING'!$C$1:$E$65536,2,FALSE),TIMEVALUE("11:59:59"))</f>
        <v>4.6217592592592595E-2</v>
      </c>
    </row>
    <row r="423" spans="1:14" ht="15" x14ac:dyDescent="0.25">
      <c r="A423" t="s">
        <v>359</v>
      </c>
      <c r="B423" t="s">
        <v>360</v>
      </c>
      <c r="C423" s="7" t="str">
        <f>B423&amp;" "&amp;A423</f>
        <v>Simon  Sumner</v>
      </c>
      <c r="D423">
        <v>31</v>
      </c>
      <c r="E423" t="s">
        <v>206</v>
      </c>
      <c r="F423" t="s">
        <v>17</v>
      </c>
      <c r="G423">
        <v>353</v>
      </c>
      <c r="H423" s="9"/>
      <c r="I423" s="9" t="str">
        <f>IF(K423&lt;&gt;"",K423,IF(L423&lt;&gt;"",L423,""))</f>
        <v/>
      </c>
      <c r="J423" s="9" t="str">
        <f>IF(M423&lt;&gt;"","Y","")</f>
        <v>Y</v>
      </c>
      <c r="K423" s="9" t="str">
        <f>IF(D423="","",IF(OR(ISNA(VLOOKUP(C423,T3Male,2,FALSE))=FALSE,ISNA(VLOOKUP(C423,T3Fem,2,FALSE))=FALSE),"Top 3",IF(AND(F423="M",D423&gt;=70),"M&gt;70",IF(AND(F423="M",D423&gt;=40),"M&gt;"&amp;ROUNDDOWN(D423/10,0)*10,""))))</f>
        <v/>
      </c>
      <c r="L423" s="9" t="str">
        <f>IF(D423="","",IF(OR(ISNA(VLOOKUP(C423,T3Male,2,FALSE))=FALSE,ISNA(VLOOKUP(C423,T3Fem,2,FALSE))=FALSE),"Top 3",IF(AND(F423="F",D423&gt;=65),"F&gt;65",IF(AND(F423="F",D423&gt;=55),"F&gt;55",IF(AND(F423="F",D423&gt;=45),"F&gt;45",IF(AND(F423="F",D423&gt;=35),"F&gt;35",""))))))</f>
        <v/>
      </c>
      <c r="M423" s="9">
        <f>IF(ISNA(VLOOKUP(G423,'[1]TIME KEEPING'!$C$1:$E$65536,3,FALSE))=FALSE,VLOOKUP(G423,'[1]TIME KEEPING'!$C$1:$E$65536,3,FALSE),"")</f>
        <v>422</v>
      </c>
      <c r="N423" s="10">
        <f>IF(ISNA(VLOOKUP(G423,'[1]TIME KEEPING'!$C$1:$E$65536,2,FALSE))=FALSE,VLOOKUP(G423,'[1]TIME KEEPING'!$C$1:$E$65536,2,FALSE),TIMEVALUE("11:59:59"))</f>
        <v>4.6257870370370373E-2</v>
      </c>
    </row>
    <row r="424" spans="1:14" ht="15" x14ac:dyDescent="0.25">
      <c r="A424" t="s">
        <v>108</v>
      </c>
      <c r="B424" t="s">
        <v>617</v>
      </c>
      <c r="C424" s="7" t="str">
        <f>B424&amp;" "&amp;A424</f>
        <v>Lisa  Watson</v>
      </c>
      <c r="D424">
        <v>44</v>
      </c>
      <c r="E424" t="s">
        <v>206</v>
      </c>
      <c r="F424" t="s">
        <v>231</v>
      </c>
      <c r="G424">
        <v>689</v>
      </c>
      <c r="H424" s="9"/>
      <c r="I424" s="9" t="str">
        <f>IF(K424&lt;&gt;"",K424,IF(L424&lt;&gt;"",L424,""))</f>
        <v>F&gt;35</v>
      </c>
      <c r="J424" s="9" t="str">
        <f>IF(M424&lt;&gt;"","Y","")</f>
        <v>Y</v>
      </c>
      <c r="K424" s="9" t="str">
        <f>IF(D424="","",IF(OR(ISNA(VLOOKUP(C424,T3Male,2,FALSE))=FALSE,ISNA(VLOOKUP(C424,T3Fem,2,FALSE))=FALSE),"Top 3",IF(AND(F424="M",D424&gt;=70),"M&gt;70",IF(AND(F424="M",D424&gt;=40),"M&gt;"&amp;ROUNDDOWN(D424/10,0)*10,""))))</f>
        <v/>
      </c>
      <c r="L424" s="9" t="str">
        <f>IF(D424="","",IF(OR(ISNA(VLOOKUP(C424,T3Male,2,FALSE))=FALSE,ISNA(VLOOKUP(C424,T3Fem,2,FALSE))=FALSE),"Top 3",IF(AND(F424="F",D424&gt;=65),"F&gt;65",IF(AND(F424="F",D424&gt;=55),"F&gt;55",IF(AND(F424="F",D424&gt;=45),"F&gt;45",IF(AND(F424="F",D424&gt;=35),"F&gt;35",""))))))</f>
        <v>F&gt;35</v>
      </c>
      <c r="M424" s="9">
        <f>IF(ISNA(VLOOKUP(G424,'[1]TIME KEEPING'!$C$1:$E$65536,3,FALSE))=FALSE,VLOOKUP(G424,'[1]TIME KEEPING'!$C$1:$E$65536,3,FALSE),"")</f>
        <v>423</v>
      </c>
      <c r="N424" s="10">
        <f>IF(ISNA(VLOOKUP(G424,'[1]TIME KEEPING'!$C$1:$E$65536,2,FALSE))=FALSE,VLOOKUP(G424,'[1]TIME KEEPING'!$C$1:$E$65536,2,FALSE),TIMEVALUE("11:59:59"))</f>
        <v>4.6415509259259254E-2</v>
      </c>
    </row>
    <row r="425" spans="1:14" ht="15" x14ac:dyDescent="0.25">
      <c r="A425" t="s">
        <v>335</v>
      </c>
      <c r="B425" t="s">
        <v>285</v>
      </c>
      <c r="C425" s="7" t="str">
        <f>B425&amp;" "&amp;A425</f>
        <v>Nick Ramsden</v>
      </c>
      <c r="D425">
        <v>30</v>
      </c>
      <c r="E425" t="s">
        <v>206</v>
      </c>
      <c r="F425" t="s">
        <v>17</v>
      </c>
      <c r="G425">
        <v>325</v>
      </c>
      <c r="H425" s="9"/>
      <c r="I425" s="9" t="str">
        <f>IF(K425&lt;&gt;"",K425,IF(L425&lt;&gt;"",L425,""))</f>
        <v/>
      </c>
      <c r="J425" s="9" t="str">
        <f>IF(M425&lt;&gt;"","Y","")</f>
        <v>Y</v>
      </c>
      <c r="K425" s="9" t="str">
        <f>IF(D425="","",IF(OR(ISNA(VLOOKUP(C425,T3Male,2,FALSE))=FALSE,ISNA(VLOOKUP(C425,T3Fem,2,FALSE))=FALSE),"Top 3",IF(AND(F425="M",D425&gt;=70),"M&gt;70",IF(AND(F425="M",D425&gt;=40),"M&gt;"&amp;ROUNDDOWN(D425/10,0)*10,""))))</f>
        <v/>
      </c>
      <c r="L425" s="9" t="str">
        <f>IF(D425="","",IF(OR(ISNA(VLOOKUP(C425,T3Male,2,FALSE))=FALSE,ISNA(VLOOKUP(C425,T3Fem,2,FALSE))=FALSE),"Top 3",IF(AND(F425="F",D425&gt;=65),"F&gt;65",IF(AND(F425="F",D425&gt;=55),"F&gt;55",IF(AND(F425="F",D425&gt;=45),"F&gt;45",IF(AND(F425="F",D425&gt;=35),"F&gt;35",""))))))</f>
        <v/>
      </c>
      <c r="M425" s="9">
        <f>IF(ISNA(VLOOKUP(G425,'[1]TIME KEEPING'!$C$1:$E$65536,3,FALSE))=FALSE,VLOOKUP(G425,'[1]TIME KEEPING'!$C$1:$E$65536,3,FALSE),"")</f>
        <v>424</v>
      </c>
      <c r="N425" s="10">
        <f>IF(ISNA(VLOOKUP(G425,'[1]TIME KEEPING'!$C$1:$E$65536,2,FALSE))=FALSE,VLOOKUP(G425,'[1]TIME KEEPING'!$C$1:$E$65536,2,FALSE),TIMEVALUE("11:59:59"))</f>
        <v>4.6685185185185184E-2</v>
      </c>
    </row>
    <row r="426" spans="1:14" ht="15" x14ac:dyDescent="0.25">
      <c r="A426" t="s">
        <v>312</v>
      </c>
      <c r="B426" t="s">
        <v>449</v>
      </c>
      <c r="C426" s="7" t="str">
        <f>B426&amp;" "&amp;A426</f>
        <v>Carole Mcmahon</v>
      </c>
      <c r="D426">
        <v>58</v>
      </c>
      <c r="E426" t="s">
        <v>87</v>
      </c>
      <c r="F426" t="s">
        <v>231</v>
      </c>
      <c r="G426">
        <v>520</v>
      </c>
      <c r="H426" s="9"/>
      <c r="I426" s="9" t="str">
        <f>IF(K426&lt;&gt;"",K426,IF(L426&lt;&gt;"",L426,""))</f>
        <v>F&gt;55</v>
      </c>
      <c r="J426" s="9" t="str">
        <f>IF(M426&lt;&gt;"","Y","")</f>
        <v>Y</v>
      </c>
      <c r="K426" s="9" t="str">
        <f>IF(D426="","",IF(OR(ISNA(VLOOKUP(C426,T3Male,2,FALSE))=FALSE,ISNA(VLOOKUP(C426,T3Fem,2,FALSE))=FALSE),"Top 3",IF(AND(F426="M",D426&gt;=70),"M&gt;70",IF(AND(F426="M",D426&gt;=40),"M&gt;"&amp;ROUNDDOWN(D426/10,0)*10,""))))</f>
        <v/>
      </c>
      <c r="L426" s="9" t="str">
        <f>IF(D426="","",IF(OR(ISNA(VLOOKUP(C426,T3Male,2,FALSE))=FALSE,ISNA(VLOOKUP(C426,T3Fem,2,FALSE))=FALSE),"Top 3",IF(AND(F426="F",D426&gt;=65),"F&gt;65",IF(AND(F426="F",D426&gt;=55),"F&gt;55",IF(AND(F426="F",D426&gt;=45),"F&gt;45",IF(AND(F426="F",D426&gt;=35),"F&gt;35",""))))))</f>
        <v>F&gt;55</v>
      </c>
      <c r="M426" s="9">
        <f>IF(ISNA(VLOOKUP(G426,'[1]TIME KEEPING'!$C$1:$E$65536,3,FALSE))=FALSE,VLOOKUP(G426,'[1]TIME KEEPING'!$C$1:$E$65536,3,FALSE),"")</f>
        <v>425</v>
      </c>
      <c r="N426" s="10">
        <f>IF(ISNA(VLOOKUP(G426,'[1]TIME KEEPING'!$C$1:$E$65536,2,FALSE))=FALSE,VLOOKUP(G426,'[1]TIME KEEPING'!$C$1:$E$65536,2,FALSE),TIMEVALUE("11:59:59"))</f>
        <v>4.6730439814814811E-2</v>
      </c>
    </row>
    <row r="427" spans="1:14" ht="15" x14ac:dyDescent="0.25">
      <c r="A427" t="s">
        <v>511</v>
      </c>
      <c r="B427" t="s">
        <v>512</v>
      </c>
      <c r="C427" s="7" t="str">
        <f>B427&amp;" "&amp;A427</f>
        <v>Amanda Barkess</v>
      </c>
      <c r="D427">
        <v>41</v>
      </c>
      <c r="E427" t="s">
        <v>206</v>
      </c>
      <c r="F427" t="s">
        <v>231</v>
      </c>
      <c r="G427">
        <v>575</v>
      </c>
      <c r="H427" s="9" t="s">
        <v>67</v>
      </c>
      <c r="I427" s="9" t="str">
        <f>IF(K427&lt;&gt;"",K427,IF(L427&lt;&gt;"",L427,""))</f>
        <v>F&gt;35</v>
      </c>
      <c r="J427" s="9" t="str">
        <f>IF(M427&lt;&gt;"","Y","")</f>
        <v>Y</v>
      </c>
      <c r="K427" s="9" t="str">
        <f>IF(D427="","",IF(OR(ISNA(VLOOKUP(C427,T3Male,2,FALSE))=FALSE,ISNA(VLOOKUP(C427,T3Fem,2,FALSE))=FALSE),"Top 3",IF(AND(F427="M",D427&gt;=70),"M&gt;70",IF(AND(F427="M",D427&gt;=40),"M&gt;"&amp;ROUNDDOWN(D427/10,0)*10,""))))</f>
        <v/>
      </c>
      <c r="L427" s="9" t="str">
        <f>IF(D427="","",IF(OR(ISNA(VLOOKUP(C427,T3Male,2,FALSE))=FALSE,ISNA(VLOOKUP(C427,T3Fem,2,FALSE))=FALSE),"Top 3",IF(AND(F427="F",D427&gt;=65),"F&gt;65",IF(AND(F427="F",D427&gt;=55),"F&gt;55",IF(AND(F427="F",D427&gt;=45),"F&gt;45",IF(AND(F427="F",D427&gt;=35),"F&gt;35",""))))))</f>
        <v>F&gt;35</v>
      </c>
      <c r="M427" s="9">
        <f>IF(ISNA(VLOOKUP(G427,'[1]TIME KEEPING'!$C$1:$E$65536,3,FALSE))=FALSE,VLOOKUP(G427,'[1]TIME KEEPING'!$C$1:$E$65536,3,FALSE),"")</f>
        <v>426</v>
      </c>
      <c r="N427" s="10">
        <f>IF(ISNA(VLOOKUP(G427,'[1]TIME KEEPING'!$C$1:$E$65536,2,FALSE))=FALSE,VLOOKUP(G427,'[1]TIME KEEPING'!$C$1:$E$65536,2,FALSE),TIMEVALUE("11:59:59"))</f>
        <v>4.686608796296296E-2</v>
      </c>
    </row>
    <row r="428" spans="1:14" ht="15" x14ac:dyDescent="0.25">
      <c r="A428" t="s">
        <v>619</v>
      </c>
      <c r="B428" t="s">
        <v>441</v>
      </c>
      <c r="C428" s="7" t="str">
        <f>B428&amp;" "&amp;A428</f>
        <v>Fiona Wilby</v>
      </c>
      <c r="D428">
        <v>55</v>
      </c>
      <c r="E428" t="s">
        <v>206</v>
      </c>
      <c r="F428" t="s">
        <v>231</v>
      </c>
      <c r="G428">
        <v>693</v>
      </c>
      <c r="H428" s="9"/>
      <c r="I428" s="9" t="str">
        <f>IF(K428&lt;&gt;"",K428,IF(L428&lt;&gt;"",L428,""))</f>
        <v>F&gt;55</v>
      </c>
      <c r="J428" s="9" t="str">
        <f>IF(M428&lt;&gt;"","Y","")</f>
        <v>Y</v>
      </c>
      <c r="K428" s="9" t="str">
        <f>IF(D428="","",IF(OR(ISNA(VLOOKUP(C428,T3Male,2,FALSE))=FALSE,ISNA(VLOOKUP(C428,T3Fem,2,FALSE))=FALSE),"Top 3",IF(AND(F428="M",D428&gt;=70),"M&gt;70",IF(AND(F428="M",D428&gt;=40),"M&gt;"&amp;ROUNDDOWN(D428/10,0)*10,""))))</f>
        <v/>
      </c>
      <c r="L428" s="9" t="str">
        <f>IF(D428="","",IF(OR(ISNA(VLOOKUP(C428,T3Male,2,FALSE))=FALSE,ISNA(VLOOKUP(C428,T3Fem,2,FALSE))=FALSE),"Top 3",IF(AND(F428="F",D428&gt;=65),"F&gt;65",IF(AND(F428="F",D428&gt;=55),"F&gt;55",IF(AND(F428="F",D428&gt;=45),"F&gt;45",IF(AND(F428="F",D428&gt;=35),"F&gt;35",""))))))</f>
        <v>F&gt;55</v>
      </c>
      <c r="M428" s="9">
        <f>IF(ISNA(VLOOKUP(G428,'[1]TIME KEEPING'!$C$1:$E$65536,3,FALSE))=FALSE,VLOOKUP(G428,'[1]TIME KEEPING'!$C$1:$E$65536,3,FALSE),"")</f>
        <v>427</v>
      </c>
      <c r="N428" s="10">
        <f>IF(ISNA(VLOOKUP(G428,'[1]TIME KEEPING'!$C$1:$E$65536,2,FALSE))=FALSE,VLOOKUP(G428,'[1]TIME KEEPING'!$C$1:$E$65536,2,FALSE),TIMEVALUE("11:59:59"))</f>
        <v>4.6898263888888882E-2</v>
      </c>
    </row>
    <row r="429" spans="1:14" ht="15" x14ac:dyDescent="0.25">
      <c r="A429" t="s">
        <v>85</v>
      </c>
      <c r="B429" t="s">
        <v>450</v>
      </c>
      <c r="C429" s="7" t="str">
        <f>B429&amp;" "&amp;A429</f>
        <v>Mary Thompson</v>
      </c>
      <c r="D429">
        <v>36</v>
      </c>
      <c r="E429" t="s">
        <v>87</v>
      </c>
      <c r="F429" t="s">
        <v>231</v>
      </c>
      <c r="G429">
        <v>521</v>
      </c>
      <c r="H429" s="9"/>
      <c r="I429" s="9" t="str">
        <f>IF(K429&lt;&gt;"",K429,IF(L429&lt;&gt;"",L429,""))</f>
        <v>F&gt;35</v>
      </c>
      <c r="J429" s="9" t="str">
        <f>IF(M429&lt;&gt;"","Y","")</f>
        <v>Y</v>
      </c>
      <c r="K429" s="9" t="str">
        <f>IF(D429="","",IF(OR(ISNA(VLOOKUP(C429,T3Male,2,FALSE))=FALSE,ISNA(VLOOKUP(C429,T3Fem,2,FALSE))=FALSE),"Top 3",IF(AND(F429="M",D429&gt;=70),"M&gt;70",IF(AND(F429="M",D429&gt;=40),"M&gt;"&amp;ROUNDDOWN(D429/10,0)*10,""))))</f>
        <v/>
      </c>
      <c r="L429" s="9" t="str">
        <f>IF(D429="","",IF(OR(ISNA(VLOOKUP(C429,T3Male,2,FALSE))=FALSE,ISNA(VLOOKUP(C429,T3Fem,2,FALSE))=FALSE),"Top 3",IF(AND(F429="F",D429&gt;=65),"F&gt;65",IF(AND(F429="F",D429&gt;=55),"F&gt;55",IF(AND(F429="F",D429&gt;=45),"F&gt;45",IF(AND(F429="F",D429&gt;=35),"F&gt;35",""))))))</f>
        <v>F&gt;35</v>
      </c>
      <c r="M429" s="9">
        <f>IF(ISNA(VLOOKUP(G429,'[1]TIME KEEPING'!$C$1:$E$65536,3,FALSE))=FALSE,VLOOKUP(G429,'[1]TIME KEEPING'!$C$1:$E$65536,3,FALSE),"")</f>
        <v>428</v>
      </c>
      <c r="N429" s="10">
        <f>IF(ISNA(VLOOKUP(G429,'[1]TIME KEEPING'!$C$1:$E$65536,2,FALSE))=FALSE,VLOOKUP(G429,'[1]TIME KEEPING'!$C$1:$E$65536,2,FALSE),TIMEVALUE("11:59:59"))</f>
        <v>4.7123611111111109E-2</v>
      </c>
    </row>
    <row r="430" spans="1:14" ht="15" x14ac:dyDescent="0.25">
      <c r="A430" t="s">
        <v>585</v>
      </c>
      <c r="B430" t="s">
        <v>441</v>
      </c>
      <c r="C430" s="7" t="str">
        <f>B430&amp;" "&amp;A430</f>
        <v>Fiona Pickard</v>
      </c>
      <c r="D430">
        <v>47</v>
      </c>
      <c r="E430" t="s">
        <v>206</v>
      </c>
      <c r="F430" t="s">
        <v>231</v>
      </c>
      <c r="G430">
        <v>648</v>
      </c>
      <c r="H430" s="9" t="s">
        <v>67</v>
      </c>
      <c r="I430" s="9" t="str">
        <f>IF(K430&lt;&gt;"",K430,IF(L430&lt;&gt;"",L430,""))</f>
        <v>F&gt;45</v>
      </c>
      <c r="J430" s="9" t="str">
        <f>IF(M430&lt;&gt;"","Y","")</f>
        <v>Y</v>
      </c>
      <c r="K430" s="9" t="str">
        <f>IF(D430="","",IF(OR(ISNA(VLOOKUP(C430,T3Male,2,FALSE))=FALSE,ISNA(VLOOKUP(C430,T3Fem,2,FALSE))=FALSE),"Top 3",IF(AND(F430="M",D430&gt;=70),"M&gt;70",IF(AND(F430="M",D430&gt;=40),"M&gt;"&amp;ROUNDDOWN(D430/10,0)*10,""))))</f>
        <v/>
      </c>
      <c r="L430" s="9" t="str">
        <f>IF(D430="","",IF(OR(ISNA(VLOOKUP(C430,T3Male,2,FALSE))=FALSE,ISNA(VLOOKUP(C430,T3Fem,2,FALSE))=FALSE),"Top 3",IF(AND(F430="F",D430&gt;=65),"F&gt;65",IF(AND(F430="F",D430&gt;=55),"F&gt;55",IF(AND(F430="F",D430&gt;=45),"F&gt;45",IF(AND(F430="F",D430&gt;=35),"F&gt;35",""))))))</f>
        <v>F&gt;45</v>
      </c>
      <c r="M430" s="9">
        <f>IF(ISNA(VLOOKUP(G430,'[1]TIME KEEPING'!$C$1:$E$65536,3,FALSE))=FALSE,VLOOKUP(G430,'[1]TIME KEEPING'!$C$1:$E$65536,3,FALSE),"")</f>
        <v>429</v>
      </c>
      <c r="N430" s="10">
        <f>IF(ISNA(VLOOKUP(G430,'[1]TIME KEEPING'!$C$1:$E$65536,2,FALSE))=FALSE,VLOOKUP(G430,'[1]TIME KEEPING'!$C$1:$E$65536,2,FALSE),TIMEVALUE("11:59:59"))</f>
        <v>4.7316319444444442E-2</v>
      </c>
    </row>
    <row r="431" spans="1:14" ht="15" x14ac:dyDescent="0.25">
      <c r="A431" t="s">
        <v>162</v>
      </c>
      <c r="B431" t="s">
        <v>427</v>
      </c>
      <c r="C431" s="7" t="str">
        <f>B431&amp;" "&amp;A431</f>
        <v>Jean Pickering</v>
      </c>
      <c r="D431">
        <v>69</v>
      </c>
      <c r="E431" t="s">
        <v>156</v>
      </c>
      <c r="F431" t="s">
        <v>231</v>
      </c>
      <c r="G431">
        <v>545</v>
      </c>
      <c r="H431" s="9"/>
      <c r="I431" s="9" t="str">
        <f>IF(K431&lt;&gt;"",K431,IF(L431&lt;&gt;"",L431,""))</f>
        <v>F&gt;65</v>
      </c>
      <c r="J431" s="9" t="str">
        <f>IF(M431&lt;&gt;"","Y","")</f>
        <v>Y</v>
      </c>
      <c r="K431" s="9" t="str">
        <f>IF(D431="","",IF(OR(ISNA(VLOOKUP(C431,T3Male,2,FALSE))=FALSE,ISNA(VLOOKUP(C431,T3Fem,2,FALSE))=FALSE),"Top 3",IF(AND(F431="M",D431&gt;=70),"M&gt;70",IF(AND(F431="M",D431&gt;=40),"M&gt;"&amp;ROUNDDOWN(D431/10,0)*10,""))))</f>
        <v/>
      </c>
      <c r="L431" s="9" t="str">
        <f>IF(D431="","",IF(OR(ISNA(VLOOKUP(C431,T3Male,2,FALSE))=FALSE,ISNA(VLOOKUP(C431,T3Fem,2,FALSE))=FALSE),"Top 3",IF(AND(F431="F",D431&gt;=65),"F&gt;65",IF(AND(F431="F",D431&gt;=55),"F&gt;55",IF(AND(F431="F",D431&gt;=45),"F&gt;45",IF(AND(F431="F",D431&gt;=35),"F&gt;35",""))))))</f>
        <v>F&gt;65</v>
      </c>
      <c r="M431" s="9">
        <f>IF(ISNA(VLOOKUP(G431,'[1]TIME KEEPING'!$C$1:$E$65536,3,FALSE))=FALSE,VLOOKUP(G431,'[1]TIME KEEPING'!$C$1:$E$65536,3,FALSE),"")</f>
        <v>430</v>
      </c>
      <c r="N431" s="10">
        <f>IF(ISNA(VLOOKUP(G431,'[1]TIME KEEPING'!$C$1:$E$65536,2,FALSE))=FALSE,VLOOKUP(G431,'[1]TIME KEEPING'!$C$1:$E$65536,2,FALSE),TIMEVALUE("11:59:59"))</f>
        <v>4.7405902777777779E-2</v>
      </c>
    </row>
    <row r="432" spans="1:14" ht="15" x14ac:dyDescent="0.25">
      <c r="A432" t="s">
        <v>526</v>
      </c>
      <c r="B432" t="s">
        <v>527</v>
      </c>
      <c r="C432" s="7" t="str">
        <f>B432&amp;" "&amp;A432</f>
        <v>Dot Carr</v>
      </c>
      <c r="D432">
        <v>67</v>
      </c>
      <c r="E432" t="s">
        <v>206</v>
      </c>
      <c r="F432" t="s">
        <v>231</v>
      </c>
      <c r="G432">
        <v>586</v>
      </c>
      <c r="H432" s="9"/>
      <c r="I432" s="9" t="str">
        <f>IF(K432&lt;&gt;"",K432,IF(L432&lt;&gt;"",L432,""))</f>
        <v>F&gt;65</v>
      </c>
      <c r="J432" s="9" t="str">
        <f>IF(M432&lt;&gt;"","Y","")</f>
        <v>Y</v>
      </c>
      <c r="K432" s="9" t="str">
        <f>IF(D432="","",IF(OR(ISNA(VLOOKUP(C432,T3Male,2,FALSE))=FALSE,ISNA(VLOOKUP(C432,T3Fem,2,FALSE))=FALSE),"Top 3",IF(AND(F432="M",D432&gt;=70),"M&gt;70",IF(AND(F432="M",D432&gt;=40),"M&gt;"&amp;ROUNDDOWN(D432/10,0)*10,""))))</f>
        <v/>
      </c>
      <c r="L432" s="9" t="str">
        <f>IF(D432="","",IF(OR(ISNA(VLOOKUP(C432,T3Male,2,FALSE))=FALSE,ISNA(VLOOKUP(C432,T3Fem,2,FALSE))=FALSE),"Top 3",IF(AND(F432="F",D432&gt;=65),"F&gt;65",IF(AND(F432="F",D432&gt;=55),"F&gt;55",IF(AND(F432="F",D432&gt;=45),"F&gt;45",IF(AND(F432="F",D432&gt;=35),"F&gt;35",""))))))</f>
        <v>F&gt;65</v>
      </c>
      <c r="M432" s="9">
        <f>IF(ISNA(VLOOKUP(G432,'[1]TIME KEEPING'!$C$1:$E$65536,3,FALSE))=FALSE,VLOOKUP(G432,'[1]TIME KEEPING'!$C$1:$E$65536,3,FALSE),"")</f>
        <v>431</v>
      </c>
      <c r="N432" s="10">
        <f>IF(ISNA(VLOOKUP(G432,'[1]TIME KEEPING'!$C$1:$E$65536,2,FALSE))=FALSE,VLOOKUP(G432,'[1]TIME KEEPING'!$C$1:$E$65536,2,FALSE),TIMEVALUE("11:59:59"))</f>
        <v>4.7732638888888894E-2</v>
      </c>
    </row>
    <row r="433" spans="1:14" ht="15" x14ac:dyDescent="0.25">
      <c r="A433" t="s">
        <v>101</v>
      </c>
      <c r="B433" t="s">
        <v>102</v>
      </c>
      <c r="C433" s="7" t="str">
        <f>B433&amp;" "&amp;A433</f>
        <v>Robert Thomson</v>
      </c>
      <c r="D433">
        <v>80</v>
      </c>
      <c r="E433" t="s">
        <v>100</v>
      </c>
      <c r="F433" t="s">
        <v>17</v>
      </c>
      <c r="G433">
        <v>142</v>
      </c>
      <c r="H433" s="9"/>
      <c r="I433" s="9" t="str">
        <f>IF(K433&lt;&gt;"",K433,IF(L433&lt;&gt;"",L433,""))</f>
        <v>M&gt;70</v>
      </c>
      <c r="J433" s="9" t="str">
        <f>IF(M433&lt;&gt;"","Y","")</f>
        <v>Y</v>
      </c>
      <c r="K433" s="9" t="str">
        <f>IF(D433="","",IF(OR(ISNA(VLOOKUP(C433,T3Male,2,FALSE))=FALSE,ISNA(VLOOKUP(C433,T3Fem,2,FALSE))=FALSE),"Top 3",IF(AND(F433="M",D433&gt;=70),"M&gt;70",IF(AND(F433="M",D433&gt;=40),"M&gt;"&amp;ROUNDDOWN(D433/10,0)*10,""))))</f>
        <v>M&gt;70</v>
      </c>
      <c r="L433" s="9" t="str">
        <f>IF(D433="","",IF(OR(ISNA(VLOOKUP(C433,T3Male,2,FALSE))=FALSE,ISNA(VLOOKUP(C433,T3Fem,2,FALSE))=FALSE),"Top 3",IF(AND(F433="F",D433&gt;=65),"F&gt;65",IF(AND(F433="F",D433&gt;=55),"F&gt;55",IF(AND(F433="F",D433&gt;=45),"F&gt;45",IF(AND(F433="F",D433&gt;=35),"F&gt;35",""))))))</f>
        <v/>
      </c>
      <c r="M433" s="9">
        <f>IF(ISNA(VLOOKUP(G433,'[1]TIME KEEPING'!$C$1:$E$65536,3,FALSE))=FALSE,VLOOKUP(G433,'[1]TIME KEEPING'!$C$1:$E$65536,3,FALSE),"")</f>
        <v>432</v>
      </c>
      <c r="N433" s="10">
        <f>IF(ISNA(VLOOKUP(G433,'[1]TIME KEEPING'!$C$1:$E$65536,2,FALSE))=FALSE,VLOOKUP(G433,'[1]TIME KEEPING'!$C$1:$E$65536,2,FALSE),TIMEVALUE("11:59:59"))</f>
        <v>4.7882407407407408E-2</v>
      </c>
    </row>
    <row r="434" spans="1:14" ht="15" x14ac:dyDescent="0.25">
      <c r="A434" t="s">
        <v>212</v>
      </c>
      <c r="B434" t="s">
        <v>461</v>
      </c>
      <c r="C434" s="7" t="str">
        <f>B434&amp;" "&amp;A434</f>
        <v>Diane Barker</v>
      </c>
      <c r="D434">
        <v>45</v>
      </c>
      <c r="E434" t="s">
        <v>110</v>
      </c>
      <c r="F434" t="s">
        <v>231</v>
      </c>
      <c r="G434">
        <v>530</v>
      </c>
      <c r="H434" s="9"/>
      <c r="I434" s="9" t="str">
        <f>IF(K434&lt;&gt;"",K434,IF(L434&lt;&gt;"",L434,""))</f>
        <v>F&gt;45</v>
      </c>
      <c r="J434" s="9" t="str">
        <f>IF(M434&lt;&gt;"","Y","")</f>
        <v>Y</v>
      </c>
      <c r="K434" s="9" t="str">
        <f>IF(D434="","",IF(OR(ISNA(VLOOKUP(C434,T3Male,2,FALSE))=FALSE,ISNA(VLOOKUP(C434,T3Fem,2,FALSE))=FALSE),"Top 3",IF(AND(F434="M",D434&gt;=70),"M&gt;70",IF(AND(F434="M",D434&gt;=40),"M&gt;"&amp;ROUNDDOWN(D434/10,0)*10,""))))</f>
        <v/>
      </c>
      <c r="L434" s="9" t="str">
        <f>IF(D434="","",IF(OR(ISNA(VLOOKUP(C434,T3Male,2,FALSE))=FALSE,ISNA(VLOOKUP(C434,T3Fem,2,FALSE))=FALSE),"Top 3",IF(AND(F434="F",D434&gt;=65),"F&gt;65",IF(AND(F434="F",D434&gt;=55),"F&gt;55",IF(AND(F434="F",D434&gt;=45),"F&gt;45",IF(AND(F434="F",D434&gt;=35),"F&gt;35",""))))))</f>
        <v>F&gt;45</v>
      </c>
      <c r="M434" s="9">
        <f>IF(ISNA(VLOOKUP(G434,'[1]TIME KEEPING'!$C$1:$E$65536,3,FALSE))=FALSE,VLOOKUP(G434,'[1]TIME KEEPING'!$C$1:$E$65536,3,FALSE),"")</f>
        <v>433</v>
      </c>
      <c r="N434" s="10">
        <f>IF(ISNA(VLOOKUP(G434,'[1]TIME KEEPING'!$C$1:$E$65536,2,FALSE))=FALSE,VLOOKUP(G434,'[1]TIME KEEPING'!$C$1:$E$65536,2,FALSE),TIMEVALUE("11:59:59"))</f>
        <v>4.7905555555555555E-2</v>
      </c>
    </row>
    <row r="435" spans="1:14" ht="15" x14ac:dyDescent="0.25">
      <c r="A435" t="s">
        <v>618</v>
      </c>
      <c r="B435" t="s">
        <v>448</v>
      </c>
      <c r="C435" s="7" t="str">
        <f>B435&amp;" "&amp;A435</f>
        <v>Sarah White</v>
      </c>
      <c r="D435">
        <v>29</v>
      </c>
      <c r="E435" t="s">
        <v>415</v>
      </c>
      <c r="F435" t="s">
        <v>231</v>
      </c>
      <c r="G435">
        <v>720</v>
      </c>
      <c r="H435" s="9"/>
      <c r="I435" s="9" t="str">
        <f>IF(K435&lt;&gt;"",K435,IF(L435&lt;&gt;"",L435,""))</f>
        <v/>
      </c>
      <c r="J435" s="9" t="str">
        <f>IF(M435&lt;&gt;"","Y","")</f>
        <v>Y</v>
      </c>
      <c r="K435" s="9" t="str">
        <f>IF(D435="","",IF(OR(ISNA(VLOOKUP(C435,T3Male,2,FALSE))=FALSE,ISNA(VLOOKUP(C435,T3Fem,2,FALSE))=FALSE),"Top 3",IF(AND(F435="M",D435&gt;=70),"M&gt;70",IF(AND(F435="M",D435&gt;=40),"M&gt;"&amp;ROUNDDOWN(D435/10,0)*10,""))))</f>
        <v/>
      </c>
      <c r="L435" s="9" t="str">
        <f>IF(D435="","",IF(OR(ISNA(VLOOKUP(C435,T3Male,2,FALSE))=FALSE,ISNA(VLOOKUP(C435,T3Fem,2,FALSE))=FALSE),"Top 3",IF(AND(F435="F",D435&gt;=65),"F&gt;65",IF(AND(F435="F",D435&gt;=55),"F&gt;55",IF(AND(F435="F",D435&gt;=45),"F&gt;45",IF(AND(F435="F",D435&gt;=35),"F&gt;35",""))))))</f>
        <v/>
      </c>
      <c r="M435" s="9">
        <f>IF(ISNA(VLOOKUP(G435,'[1]TIME KEEPING'!$C$1:$E$65536,3,FALSE))=FALSE,VLOOKUP(G435,'[1]TIME KEEPING'!$C$1:$E$65536,3,FALSE),"")</f>
        <v>434</v>
      </c>
      <c r="N435" s="10">
        <f>IF(ISNA(VLOOKUP(G435,'[1]TIME KEEPING'!$C$1:$E$65536,2,FALSE))=FALSE,VLOOKUP(G435,'[1]TIME KEEPING'!$C$1:$E$65536,2,FALSE),TIMEVALUE("11:59:59"))</f>
        <v>4.7989814814814818E-2</v>
      </c>
    </row>
    <row r="436" spans="1:14" ht="15" x14ac:dyDescent="0.25">
      <c r="A436" t="s">
        <v>416</v>
      </c>
      <c r="B436" t="s">
        <v>94</v>
      </c>
      <c r="C436" s="7" t="str">
        <f>B436&amp;" "&amp;A436</f>
        <v>Tim Hammond</v>
      </c>
      <c r="D436">
        <v>41</v>
      </c>
      <c r="E436" t="s">
        <v>415</v>
      </c>
      <c r="F436" t="s">
        <v>17</v>
      </c>
      <c r="G436">
        <v>404</v>
      </c>
      <c r="H436" s="9"/>
      <c r="I436" s="9" t="str">
        <f>IF(K436&lt;&gt;"",K436,IF(L436&lt;&gt;"",L436,""))</f>
        <v>M&gt;40</v>
      </c>
      <c r="J436" s="9" t="str">
        <f>IF(M436&lt;&gt;"","Y","")</f>
        <v>Y</v>
      </c>
      <c r="K436" s="9" t="str">
        <f>IF(D436="","",IF(OR(ISNA(VLOOKUP(C436,T3Male,2,FALSE))=FALSE,ISNA(VLOOKUP(C436,T3Fem,2,FALSE))=FALSE),"Top 3",IF(AND(F436="M",D436&gt;=70),"M&gt;70",IF(AND(F436="M",D436&gt;=40),"M&gt;"&amp;ROUNDDOWN(D436/10,0)*10,""))))</f>
        <v>M&gt;40</v>
      </c>
      <c r="L436" s="9" t="str">
        <f>IF(D436="","",IF(OR(ISNA(VLOOKUP(C436,T3Male,2,FALSE))=FALSE,ISNA(VLOOKUP(C436,T3Fem,2,FALSE))=FALSE),"Top 3",IF(AND(F436="F",D436&gt;=65),"F&gt;65",IF(AND(F436="F",D436&gt;=55),"F&gt;55",IF(AND(F436="F",D436&gt;=45),"F&gt;45",IF(AND(F436="F",D436&gt;=35),"F&gt;35",""))))))</f>
        <v/>
      </c>
      <c r="M436" s="9">
        <f>IF(ISNA(VLOOKUP(G436,'[1]TIME KEEPING'!$C$1:$E$65536,3,FALSE))=FALSE,VLOOKUP(G436,'[1]TIME KEEPING'!$C$1:$E$65536,3,FALSE),"")</f>
        <v>435</v>
      </c>
      <c r="N436" s="10">
        <f>IF(ISNA(VLOOKUP(G436,'[1]TIME KEEPING'!$C$1:$E$65536,2,FALSE))=FALSE,VLOOKUP(G436,'[1]TIME KEEPING'!$C$1:$E$65536,2,FALSE),TIMEVALUE("11:59:59"))</f>
        <v>4.799490740740741E-2</v>
      </c>
    </row>
    <row r="437" spans="1:14" ht="15" x14ac:dyDescent="0.25">
      <c r="A437" t="s">
        <v>346</v>
      </c>
      <c r="B437" t="s">
        <v>99</v>
      </c>
      <c r="C437" s="7" t="str">
        <f>B437&amp;" "&amp;A437</f>
        <v>Graham Schofield</v>
      </c>
      <c r="D437">
        <v>33</v>
      </c>
      <c r="E437" t="s">
        <v>206</v>
      </c>
      <c r="F437" t="s">
        <v>17</v>
      </c>
      <c r="G437">
        <v>338</v>
      </c>
      <c r="H437" s="9"/>
      <c r="I437" s="9" t="str">
        <f>IF(K437&lt;&gt;"",K437,IF(L437&lt;&gt;"",L437,""))</f>
        <v/>
      </c>
      <c r="J437" s="9" t="str">
        <f>IF(M437&lt;&gt;"","Y","")</f>
        <v>Y</v>
      </c>
      <c r="K437" s="9" t="str">
        <f>IF(D437="","",IF(OR(ISNA(VLOOKUP(C437,T3Male,2,FALSE))=FALSE,ISNA(VLOOKUP(C437,T3Fem,2,FALSE))=FALSE),"Top 3",IF(AND(F437="M",D437&gt;=70),"M&gt;70",IF(AND(F437="M",D437&gt;=40),"M&gt;"&amp;ROUNDDOWN(D437/10,0)*10,""))))</f>
        <v/>
      </c>
      <c r="L437" s="9" t="str">
        <f>IF(D437="","",IF(OR(ISNA(VLOOKUP(C437,T3Male,2,FALSE))=FALSE,ISNA(VLOOKUP(C437,T3Fem,2,FALSE))=FALSE),"Top 3",IF(AND(F437="F",D437&gt;=65),"F&gt;65",IF(AND(F437="F",D437&gt;=55),"F&gt;55",IF(AND(F437="F",D437&gt;=45),"F&gt;45",IF(AND(F437="F",D437&gt;=35),"F&gt;35",""))))))</f>
        <v/>
      </c>
      <c r="M437" s="9">
        <f>IF(ISNA(VLOOKUP(G437,'[1]TIME KEEPING'!$C$1:$E$65536,3,FALSE))=FALSE,VLOOKUP(G437,'[1]TIME KEEPING'!$C$1:$E$65536,3,FALSE),"")</f>
        <v>436</v>
      </c>
      <c r="N437" s="10">
        <f>IF(ISNA(VLOOKUP(G437,'[1]TIME KEEPING'!$C$1:$E$65536,2,FALSE))=FALSE,VLOOKUP(G437,'[1]TIME KEEPING'!$C$1:$E$65536,2,FALSE),TIMEVALUE("11:59:59"))</f>
        <v>4.8228240740740745E-2</v>
      </c>
    </row>
    <row r="438" spans="1:14" ht="15" x14ac:dyDescent="0.25">
      <c r="A438" t="s">
        <v>185</v>
      </c>
      <c r="B438" t="s">
        <v>448</v>
      </c>
      <c r="C438" s="7" t="str">
        <f>B438&amp;" "&amp;A438</f>
        <v>Sarah Robinson</v>
      </c>
      <c r="D438">
        <v>31</v>
      </c>
      <c r="E438" t="s">
        <v>206</v>
      </c>
      <c r="F438" t="s">
        <v>231</v>
      </c>
      <c r="G438">
        <v>662</v>
      </c>
      <c r="H438" s="9"/>
      <c r="I438" s="9" t="str">
        <f>IF(K438&lt;&gt;"",K438,IF(L438&lt;&gt;"",L438,""))</f>
        <v/>
      </c>
      <c r="J438" s="9" t="str">
        <f>IF(M438&lt;&gt;"","Y","")</f>
        <v>Y</v>
      </c>
      <c r="K438" s="9" t="str">
        <f>IF(D438="","",IF(OR(ISNA(VLOOKUP(C438,T3Male,2,FALSE))=FALSE,ISNA(VLOOKUP(C438,T3Fem,2,FALSE))=FALSE),"Top 3",IF(AND(F438="M",D438&gt;=70),"M&gt;70",IF(AND(F438="M",D438&gt;=40),"M&gt;"&amp;ROUNDDOWN(D438/10,0)*10,""))))</f>
        <v/>
      </c>
      <c r="L438" s="9" t="str">
        <f>IF(D438="","",IF(OR(ISNA(VLOOKUP(C438,T3Male,2,FALSE))=FALSE,ISNA(VLOOKUP(C438,T3Fem,2,FALSE))=FALSE),"Top 3",IF(AND(F438="F",D438&gt;=65),"F&gt;65",IF(AND(F438="F",D438&gt;=55),"F&gt;55",IF(AND(F438="F",D438&gt;=45),"F&gt;45",IF(AND(F438="F",D438&gt;=35),"F&gt;35",""))))))</f>
        <v/>
      </c>
      <c r="M438" s="9">
        <f>IF(ISNA(VLOOKUP(G438,'[1]TIME KEEPING'!$C$1:$E$65536,3,FALSE))=FALSE,VLOOKUP(G438,'[1]TIME KEEPING'!$C$1:$E$65536,3,FALSE),"")</f>
        <v>437</v>
      </c>
      <c r="N438" s="10">
        <f>IF(ISNA(VLOOKUP(G438,'[1]TIME KEEPING'!$C$1:$E$65536,2,FALSE))=FALSE,VLOOKUP(G438,'[1]TIME KEEPING'!$C$1:$E$65536,2,FALSE),TIMEVALUE("11:59:59"))</f>
        <v>4.8232638888888894E-2</v>
      </c>
    </row>
    <row r="439" spans="1:14" ht="15" x14ac:dyDescent="0.25">
      <c r="A439" t="s">
        <v>435</v>
      </c>
      <c r="B439" t="s">
        <v>620</v>
      </c>
      <c r="C439" s="7" t="str">
        <f>B439&amp;" "&amp;A439</f>
        <v>Amy Williamson</v>
      </c>
      <c r="D439">
        <v>27</v>
      </c>
      <c r="E439" t="s">
        <v>206</v>
      </c>
      <c r="F439" t="s">
        <v>231</v>
      </c>
      <c r="G439">
        <v>694</v>
      </c>
      <c r="H439" s="9"/>
      <c r="I439" s="9" t="str">
        <f>IF(K439&lt;&gt;"",K439,IF(L439&lt;&gt;"",L439,""))</f>
        <v/>
      </c>
      <c r="J439" s="9" t="str">
        <f>IF(M439&lt;&gt;"","Y","")</f>
        <v>Y</v>
      </c>
      <c r="K439" s="9" t="str">
        <f>IF(D439="","",IF(OR(ISNA(VLOOKUP(C439,T3Male,2,FALSE))=FALSE,ISNA(VLOOKUP(C439,T3Fem,2,FALSE))=FALSE),"Top 3",IF(AND(F439="M",D439&gt;=70),"M&gt;70",IF(AND(F439="M",D439&gt;=40),"M&gt;"&amp;ROUNDDOWN(D439/10,0)*10,""))))</f>
        <v/>
      </c>
      <c r="L439" s="9" t="str">
        <f>IF(D439="","",IF(OR(ISNA(VLOOKUP(C439,T3Male,2,FALSE))=FALSE,ISNA(VLOOKUP(C439,T3Fem,2,FALSE))=FALSE),"Top 3",IF(AND(F439="F",D439&gt;=65),"F&gt;65",IF(AND(F439="F",D439&gt;=55),"F&gt;55",IF(AND(F439="F",D439&gt;=45),"F&gt;45",IF(AND(F439="F",D439&gt;=35),"F&gt;35",""))))))</f>
        <v/>
      </c>
      <c r="M439" s="9">
        <f>IF(ISNA(VLOOKUP(G439,'[1]TIME KEEPING'!$C$1:$E$65536,3,FALSE))=FALSE,VLOOKUP(G439,'[1]TIME KEEPING'!$C$1:$E$65536,3,FALSE),"")</f>
        <v>438</v>
      </c>
      <c r="N439" s="10">
        <f>IF(ISNA(VLOOKUP(G439,'[1]TIME KEEPING'!$C$1:$E$65536,2,FALSE))=FALSE,VLOOKUP(G439,'[1]TIME KEEPING'!$C$1:$E$65536,2,FALSE),TIMEVALUE("11:59:59"))</f>
        <v>4.829976851851852E-2</v>
      </c>
    </row>
    <row r="440" spans="1:14" ht="15" x14ac:dyDescent="0.25">
      <c r="A440" t="s">
        <v>121</v>
      </c>
      <c r="B440" t="s">
        <v>536</v>
      </c>
      <c r="C440" s="7" t="str">
        <f>B440&amp;" "&amp;A440</f>
        <v>Jennifer Dennison</v>
      </c>
      <c r="D440">
        <v>49</v>
      </c>
      <c r="E440" t="s">
        <v>206</v>
      </c>
      <c r="F440" t="s">
        <v>231</v>
      </c>
      <c r="G440">
        <v>596</v>
      </c>
      <c r="H440" s="9"/>
      <c r="I440" s="9" t="str">
        <f>IF(K440&lt;&gt;"",K440,IF(L440&lt;&gt;"",L440,""))</f>
        <v>F&gt;45</v>
      </c>
      <c r="J440" s="9" t="str">
        <f>IF(M440&lt;&gt;"","Y","")</f>
        <v>Y</v>
      </c>
      <c r="K440" s="9" t="str">
        <f>IF(D440="","",IF(OR(ISNA(VLOOKUP(C440,T3Male,2,FALSE))=FALSE,ISNA(VLOOKUP(C440,T3Fem,2,FALSE))=FALSE),"Top 3",IF(AND(F440="M",D440&gt;=70),"M&gt;70",IF(AND(F440="M",D440&gt;=40),"M&gt;"&amp;ROUNDDOWN(D440/10,0)*10,""))))</f>
        <v/>
      </c>
      <c r="L440" s="9" t="str">
        <f>IF(D440="","",IF(OR(ISNA(VLOOKUP(C440,T3Male,2,FALSE))=FALSE,ISNA(VLOOKUP(C440,T3Fem,2,FALSE))=FALSE),"Top 3",IF(AND(F440="F",D440&gt;=65),"F&gt;65",IF(AND(F440="F",D440&gt;=55),"F&gt;55",IF(AND(F440="F",D440&gt;=45),"F&gt;45",IF(AND(F440="F",D440&gt;=35),"F&gt;35",""))))))</f>
        <v>F&gt;45</v>
      </c>
      <c r="M440" s="9">
        <f>IF(ISNA(VLOOKUP(G440,'[1]TIME KEEPING'!$C$1:$E$65536,3,FALSE))=FALSE,VLOOKUP(G440,'[1]TIME KEEPING'!$C$1:$E$65536,3,FALSE),"")</f>
        <v>439</v>
      </c>
      <c r="N440" s="10">
        <f>IF(ISNA(VLOOKUP(G440,'[1]TIME KEEPING'!$C$1:$E$65536,2,FALSE))=FALSE,VLOOKUP(G440,'[1]TIME KEEPING'!$C$1:$E$65536,2,FALSE),TIMEVALUE("11:59:59"))</f>
        <v>4.8368518518518512E-2</v>
      </c>
    </row>
    <row r="441" spans="1:14" ht="15" x14ac:dyDescent="0.25">
      <c r="A441" t="s">
        <v>638</v>
      </c>
      <c r="B441" t="s">
        <v>625</v>
      </c>
      <c r="C441" s="7" t="str">
        <f>B441&amp;" "&amp;A441</f>
        <v>Claire Barnes</v>
      </c>
      <c r="D441">
        <v>34</v>
      </c>
      <c r="E441" t="s">
        <v>415</v>
      </c>
      <c r="F441" t="s">
        <v>231</v>
      </c>
      <c r="G441">
        <v>716</v>
      </c>
      <c r="H441" s="9"/>
      <c r="I441" s="9" t="str">
        <f>IF(K441&lt;&gt;"",K441,IF(L441&lt;&gt;"",L441,""))</f>
        <v/>
      </c>
      <c r="J441" s="9" t="str">
        <f>IF(M441&lt;&gt;"","Y","")</f>
        <v>Y</v>
      </c>
      <c r="K441" s="9" t="str">
        <f>IF(D441="","",IF(OR(ISNA(VLOOKUP(C441,T3Male,2,FALSE))=FALSE,ISNA(VLOOKUP(C441,T3Fem,2,FALSE))=FALSE),"Top 3",IF(AND(F441="M",D441&gt;=70),"M&gt;70",IF(AND(F441="M",D441&gt;=40),"M&gt;"&amp;ROUNDDOWN(D441/10,0)*10,""))))</f>
        <v/>
      </c>
      <c r="L441" s="9" t="str">
        <f>IF(D441="","",IF(OR(ISNA(VLOOKUP(C441,T3Male,2,FALSE))=FALSE,ISNA(VLOOKUP(C441,T3Fem,2,FALSE))=FALSE),"Top 3",IF(AND(F441="F",D441&gt;=65),"F&gt;65",IF(AND(F441="F",D441&gt;=55),"F&gt;55",IF(AND(F441="F",D441&gt;=45),"F&gt;45",IF(AND(F441="F",D441&gt;=35),"F&gt;35",""))))))</f>
        <v/>
      </c>
      <c r="M441" s="9">
        <f>IF(ISNA(VLOOKUP(G441,'[1]TIME KEEPING'!$C$1:$E$65536,3,FALSE))=FALSE,VLOOKUP(G441,'[1]TIME KEEPING'!$C$1:$E$65536,3,FALSE),"")</f>
        <v>440</v>
      </c>
      <c r="N441" s="10">
        <f>IF(ISNA(VLOOKUP(G441,'[1]TIME KEEPING'!$C$1:$E$65536,2,FALSE))=FALSE,VLOOKUP(G441,'[1]TIME KEEPING'!$C$1:$E$65536,2,FALSE),TIMEVALUE("11:59:59"))</f>
        <v>4.9243171296296295E-2</v>
      </c>
    </row>
    <row r="442" spans="1:14" ht="15" x14ac:dyDescent="0.25">
      <c r="A442" t="s">
        <v>463</v>
      </c>
      <c r="B442" t="s">
        <v>464</v>
      </c>
      <c r="C442" s="7" t="str">
        <f>B442&amp;" "&amp;A442</f>
        <v>Maria Elmieh</v>
      </c>
      <c r="D442">
        <v>55</v>
      </c>
      <c r="E442" t="s">
        <v>113</v>
      </c>
      <c r="F442" t="s">
        <v>231</v>
      </c>
      <c r="G442">
        <v>533</v>
      </c>
      <c r="H442" s="9"/>
      <c r="I442" s="9" t="str">
        <f>IF(K442&lt;&gt;"",K442,IF(L442&lt;&gt;"",L442,""))</f>
        <v>F&gt;55</v>
      </c>
      <c r="J442" s="9" t="str">
        <f>IF(M442&lt;&gt;"","Y","")</f>
        <v>Y</v>
      </c>
      <c r="K442" s="9" t="str">
        <f>IF(D442="","",IF(OR(ISNA(VLOOKUP(C442,T3Male,2,FALSE))=FALSE,ISNA(VLOOKUP(C442,T3Fem,2,FALSE))=FALSE),"Top 3",IF(AND(F442="M",D442&gt;=70),"M&gt;70",IF(AND(F442="M",D442&gt;=40),"M&gt;"&amp;ROUNDDOWN(D442/10,0)*10,""))))</f>
        <v/>
      </c>
      <c r="L442" s="9" t="str">
        <f>IF(D442="","",IF(OR(ISNA(VLOOKUP(C442,T3Male,2,FALSE))=FALSE,ISNA(VLOOKUP(C442,T3Fem,2,FALSE))=FALSE),"Top 3",IF(AND(F442="F",D442&gt;=65),"F&gt;65",IF(AND(F442="F",D442&gt;=55),"F&gt;55",IF(AND(F442="F",D442&gt;=45),"F&gt;45",IF(AND(F442="F",D442&gt;=35),"F&gt;35",""))))))</f>
        <v>F&gt;55</v>
      </c>
      <c r="M442" s="9">
        <f>IF(ISNA(VLOOKUP(G442,'[1]TIME KEEPING'!$C$1:$E$65536,3,FALSE))=FALSE,VLOOKUP(G442,'[1]TIME KEEPING'!$C$1:$E$65536,3,FALSE),"")</f>
        <v>441</v>
      </c>
      <c r="N442" s="10">
        <f>IF(ISNA(VLOOKUP(G442,'[1]TIME KEEPING'!$C$1:$E$65536,2,FALSE))=FALSE,VLOOKUP(G442,'[1]TIME KEEPING'!$C$1:$E$65536,2,FALSE),TIMEVALUE("11:59:59"))</f>
        <v>4.9780902777777775E-2</v>
      </c>
    </row>
    <row r="443" spans="1:14" ht="15" x14ac:dyDescent="0.25">
      <c r="A443" t="s">
        <v>120</v>
      </c>
      <c r="B443" t="s">
        <v>611</v>
      </c>
      <c r="C443" s="7" t="str">
        <f>B443&amp;" "&amp;A443</f>
        <v>Jayne Taylor</v>
      </c>
      <c r="D443">
        <v>37</v>
      </c>
      <c r="E443" t="s">
        <v>206</v>
      </c>
      <c r="F443" t="s">
        <v>231</v>
      </c>
      <c r="G443">
        <v>682</v>
      </c>
      <c r="H443" s="9"/>
      <c r="I443" s="9" t="str">
        <f>IF(K443&lt;&gt;"",K443,IF(L443&lt;&gt;"",L443,""))</f>
        <v>F&gt;35</v>
      </c>
      <c r="J443" s="9" t="str">
        <f>IF(M443&lt;&gt;"","Y","")</f>
        <v>Y</v>
      </c>
      <c r="K443" s="9" t="str">
        <f>IF(D443="","",IF(OR(ISNA(VLOOKUP(C443,T3Male,2,FALSE))=FALSE,ISNA(VLOOKUP(C443,T3Fem,2,FALSE))=FALSE),"Top 3",IF(AND(F443="M",D443&gt;=70),"M&gt;70",IF(AND(F443="M",D443&gt;=40),"M&gt;"&amp;ROUNDDOWN(D443/10,0)*10,""))))</f>
        <v/>
      </c>
      <c r="L443" s="9" t="str">
        <f>IF(D443="","",IF(OR(ISNA(VLOOKUP(C443,T3Male,2,FALSE))=FALSE,ISNA(VLOOKUP(C443,T3Fem,2,FALSE))=FALSE),"Top 3",IF(AND(F443="F",D443&gt;=65),"F&gt;65",IF(AND(F443="F",D443&gt;=55),"F&gt;55",IF(AND(F443="F",D443&gt;=45),"F&gt;45",IF(AND(F443="F",D443&gt;=35),"F&gt;35",""))))))</f>
        <v>F&gt;35</v>
      </c>
      <c r="M443" s="9">
        <f>IF(ISNA(VLOOKUP(G443,'[1]TIME KEEPING'!$C$1:$E$65536,3,FALSE))=FALSE,VLOOKUP(G443,'[1]TIME KEEPING'!$C$1:$E$65536,3,FALSE),"")</f>
        <v>442</v>
      </c>
      <c r="N443" s="10">
        <f>IF(ISNA(VLOOKUP(G443,'[1]TIME KEEPING'!$C$1:$E$65536,2,FALSE))=FALSE,VLOOKUP(G443,'[1]TIME KEEPING'!$C$1:$E$65536,2,FALSE),TIMEVALUE("11:59:59"))</f>
        <v>4.9794675925925923E-2</v>
      </c>
    </row>
    <row r="444" spans="1:14" ht="15" x14ac:dyDescent="0.25">
      <c r="A444" t="s">
        <v>529</v>
      </c>
      <c r="B444" t="s">
        <v>530</v>
      </c>
      <c r="C444" s="7" t="str">
        <f>B444&amp;" "&amp;A444</f>
        <v>Millie Cawood</v>
      </c>
      <c r="D444">
        <v>44</v>
      </c>
      <c r="E444" t="s">
        <v>206</v>
      </c>
      <c r="F444" t="s">
        <v>231</v>
      </c>
      <c r="G444">
        <v>589</v>
      </c>
      <c r="H444" s="9"/>
      <c r="I444" s="9" t="str">
        <f>IF(K444&lt;&gt;"",K444,IF(L444&lt;&gt;"",L444,""))</f>
        <v>F&gt;35</v>
      </c>
      <c r="J444" s="9" t="str">
        <f>IF(M444&lt;&gt;"","Y","")</f>
        <v>Y</v>
      </c>
      <c r="K444" s="9" t="str">
        <f>IF(D444="","",IF(OR(ISNA(VLOOKUP(C444,T3Male,2,FALSE))=FALSE,ISNA(VLOOKUP(C444,T3Fem,2,FALSE))=FALSE),"Top 3",IF(AND(F444="M",D444&gt;=70),"M&gt;70",IF(AND(F444="M",D444&gt;=40),"M&gt;"&amp;ROUNDDOWN(D444/10,0)*10,""))))</f>
        <v/>
      </c>
      <c r="L444" s="9" t="str">
        <f>IF(D444="","",IF(OR(ISNA(VLOOKUP(C444,T3Male,2,FALSE))=FALSE,ISNA(VLOOKUP(C444,T3Fem,2,FALSE))=FALSE),"Top 3",IF(AND(F444="F",D444&gt;=65),"F&gt;65",IF(AND(F444="F",D444&gt;=55),"F&gt;55",IF(AND(F444="F",D444&gt;=45),"F&gt;45",IF(AND(F444="F",D444&gt;=35),"F&gt;35",""))))))</f>
        <v>F&gt;35</v>
      </c>
      <c r="M444" s="9">
        <f>IF(ISNA(VLOOKUP(G444,'[1]TIME KEEPING'!$C$1:$E$65536,3,FALSE))=FALSE,VLOOKUP(G444,'[1]TIME KEEPING'!$C$1:$E$65536,3,FALSE),"")</f>
        <v>443</v>
      </c>
      <c r="N444" s="10">
        <f>IF(ISNA(VLOOKUP(G444,'[1]TIME KEEPING'!$C$1:$E$65536,2,FALSE))=FALSE,VLOOKUP(G444,'[1]TIME KEEPING'!$C$1:$E$65536,2,FALSE),TIMEVALUE("11:59:59"))</f>
        <v>5.0104976851851855E-2</v>
      </c>
    </row>
    <row r="445" spans="1:14" ht="15" x14ac:dyDescent="0.25">
      <c r="A445" t="s">
        <v>303</v>
      </c>
      <c r="B445" t="s">
        <v>516</v>
      </c>
      <c r="C445" s="7" t="str">
        <f>B445&amp;" "&amp;A445</f>
        <v>Nicola Ross</v>
      </c>
      <c r="D445">
        <v>49</v>
      </c>
      <c r="E445" t="s">
        <v>206</v>
      </c>
      <c r="F445" t="s">
        <v>231</v>
      </c>
      <c r="G445">
        <v>663</v>
      </c>
      <c r="H445" s="9"/>
      <c r="I445" s="9" t="str">
        <f>IF(K445&lt;&gt;"",K445,IF(L445&lt;&gt;"",L445,""))</f>
        <v>F&gt;45</v>
      </c>
      <c r="J445" s="9" t="str">
        <f>IF(M445&lt;&gt;"","Y","")</f>
        <v>Y</v>
      </c>
      <c r="K445" s="9" t="str">
        <f>IF(D445="","",IF(OR(ISNA(VLOOKUP(C445,T3Male,2,FALSE))=FALSE,ISNA(VLOOKUP(C445,T3Fem,2,FALSE))=FALSE),"Top 3",IF(AND(F445="M",D445&gt;=70),"M&gt;70",IF(AND(F445="M",D445&gt;=40),"M&gt;"&amp;ROUNDDOWN(D445/10,0)*10,""))))</f>
        <v/>
      </c>
      <c r="L445" s="9" t="str">
        <f>IF(D445="","",IF(OR(ISNA(VLOOKUP(C445,T3Male,2,FALSE))=FALSE,ISNA(VLOOKUP(C445,T3Fem,2,FALSE))=FALSE),"Top 3",IF(AND(F445="F",D445&gt;=65),"F&gt;65",IF(AND(F445="F",D445&gt;=55),"F&gt;55",IF(AND(F445="F",D445&gt;=45),"F&gt;45",IF(AND(F445="F",D445&gt;=35),"F&gt;35",""))))))</f>
        <v>F&gt;45</v>
      </c>
      <c r="M445" s="9">
        <f>IF(ISNA(VLOOKUP(G445,'[1]TIME KEEPING'!$C$1:$E$65536,3,FALSE))=FALSE,VLOOKUP(G445,'[1]TIME KEEPING'!$C$1:$E$65536,3,FALSE),"")</f>
        <v>444</v>
      </c>
      <c r="N445" s="10">
        <f>IF(ISNA(VLOOKUP(G445,'[1]TIME KEEPING'!$C$1:$E$65536,2,FALSE))=FALSE,VLOOKUP(G445,'[1]TIME KEEPING'!$C$1:$E$65536,2,FALSE),TIMEVALUE("11:59:59"))</f>
        <v>5.0115624999999997E-2</v>
      </c>
    </row>
    <row r="446" spans="1:14" ht="15" x14ac:dyDescent="0.25">
      <c r="A446" t="s">
        <v>382</v>
      </c>
      <c r="B446" t="s">
        <v>137</v>
      </c>
      <c r="C446" s="7" t="str">
        <f>B446&amp;" "&amp;A446</f>
        <v>Kevin Wulder</v>
      </c>
      <c r="D446">
        <v>54</v>
      </c>
      <c r="E446" t="s">
        <v>206</v>
      </c>
      <c r="F446" t="s">
        <v>17</v>
      </c>
      <c r="G446">
        <v>377</v>
      </c>
      <c r="H446" s="9" t="s">
        <v>67</v>
      </c>
      <c r="I446" s="9" t="str">
        <f>IF(K446&lt;&gt;"",K446,IF(L446&lt;&gt;"",L446,""))</f>
        <v>M&gt;50</v>
      </c>
      <c r="J446" s="9" t="str">
        <f>IF(M446&lt;&gt;"","Y","")</f>
        <v>Y</v>
      </c>
      <c r="K446" s="9" t="str">
        <f>IF(D446="","",IF(OR(ISNA(VLOOKUP(C446,T3Male,2,FALSE))=FALSE,ISNA(VLOOKUP(C446,T3Fem,2,FALSE))=FALSE),"Top 3",IF(AND(F446="M",D446&gt;=70),"M&gt;70",IF(AND(F446="M",D446&gt;=40),"M&gt;"&amp;ROUNDDOWN(D446/10,0)*10,""))))</f>
        <v>M&gt;50</v>
      </c>
      <c r="L446" s="9" t="str">
        <f>IF(D446="","",IF(OR(ISNA(VLOOKUP(C446,T3Male,2,FALSE))=FALSE,ISNA(VLOOKUP(C446,T3Fem,2,FALSE))=FALSE),"Top 3",IF(AND(F446="F",D446&gt;=65),"F&gt;65",IF(AND(F446="F",D446&gt;=55),"F&gt;55",IF(AND(F446="F",D446&gt;=45),"F&gt;45",IF(AND(F446="F",D446&gt;=35),"F&gt;35",""))))))</f>
        <v/>
      </c>
      <c r="M446" s="9">
        <f>IF(ISNA(VLOOKUP(G446,'[1]TIME KEEPING'!$C$1:$E$65536,3,FALSE))=FALSE,VLOOKUP(G446,'[1]TIME KEEPING'!$C$1:$E$65536,3,FALSE),"")</f>
        <v>445</v>
      </c>
      <c r="N446" s="10">
        <f>IF(ISNA(VLOOKUP(G446,'[1]TIME KEEPING'!$C$1:$E$65536,2,FALSE))=FALSE,VLOOKUP(G446,'[1]TIME KEEPING'!$C$1:$E$65536,2,FALSE),TIMEVALUE("11:59:59"))</f>
        <v>5.0227893518518522E-2</v>
      </c>
    </row>
    <row r="447" spans="1:14" ht="15" x14ac:dyDescent="0.25">
      <c r="A447" t="s">
        <v>418</v>
      </c>
      <c r="B447" t="s">
        <v>419</v>
      </c>
      <c r="C447" s="7" t="str">
        <f>B447&amp;" "&amp;A447</f>
        <v>Carolyn Dewhirst</v>
      </c>
      <c r="D447">
        <v>51</v>
      </c>
      <c r="E447" t="s">
        <v>420</v>
      </c>
      <c r="F447" t="s">
        <v>231</v>
      </c>
      <c r="G447">
        <v>500</v>
      </c>
      <c r="H447" s="9"/>
      <c r="I447" s="9" t="str">
        <f>IF(K447&lt;&gt;"",K447,IF(L447&lt;&gt;"",L447,""))</f>
        <v>F&gt;45</v>
      </c>
      <c r="J447" s="9" t="str">
        <f>IF(M447&lt;&gt;"","Y","")</f>
        <v>Y</v>
      </c>
      <c r="K447" s="9" t="str">
        <f>IF(D447="","",IF(OR(ISNA(VLOOKUP(C447,T3Male,2,FALSE))=FALSE,ISNA(VLOOKUP(C447,T3Fem,2,FALSE))=FALSE),"Top 3",IF(AND(F447="M",D447&gt;=70),"M&gt;70",IF(AND(F447="M",D447&gt;=40),"M&gt;"&amp;ROUNDDOWN(D447/10,0)*10,""))))</f>
        <v/>
      </c>
      <c r="L447" s="9" t="str">
        <f>IF(D447="","",IF(OR(ISNA(VLOOKUP(C447,T3Male,2,FALSE))=FALSE,ISNA(VLOOKUP(C447,T3Fem,2,FALSE))=FALSE),"Top 3",IF(AND(F447="F",D447&gt;=65),"F&gt;65",IF(AND(F447="F",D447&gt;=55),"F&gt;55",IF(AND(F447="F",D447&gt;=45),"F&gt;45",IF(AND(F447="F",D447&gt;=35),"F&gt;35",""))))))</f>
        <v>F&gt;45</v>
      </c>
      <c r="M447" s="9">
        <f>IF(ISNA(VLOOKUP(G447,'[1]TIME KEEPING'!$C$1:$E$65536,3,FALSE))=FALSE,VLOOKUP(G447,'[1]TIME KEEPING'!$C$1:$E$65536,3,FALSE),"")</f>
        <v>446</v>
      </c>
      <c r="N447" s="10">
        <f>IF(ISNA(VLOOKUP(G447,'[1]TIME KEEPING'!$C$1:$E$65536,2,FALSE))=FALSE,VLOOKUP(G447,'[1]TIME KEEPING'!$C$1:$E$65536,2,FALSE),TIMEVALUE("11:59:59"))</f>
        <v>5.0737847222222222E-2</v>
      </c>
    </row>
    <row r="448" spans="1:14" ht="15" x14ac:dyDescent="0.25">
      <c r="A448" t="s">
        <v>185</v>
      </c>
      <c r="B448" t="s">
        <v>186</v>
      </c>
      <c r="C448" s="7" t="str">
        <f>B448&amp;" "&amp;A448</f>
        <v>Albert Robinson</v>
      </c>
      <c r="D448">
        <v>70</v>
      </c>
      <c r="E448" t="s">
        <v>169</v>
      </c>
      <c r="F448" t="s">
        <v>17</v>
      </c>
      <c r="G448">
        <v>194</v>
      </c>
      <c r="H448" s="9"/>
      <c r="I448" s="9" t="str">
        <f>IF(K448&lt;&gt;"",K448,IF(L448&lt;&gt;"",L448,""))</f>
        <v>M&gt;70</v>
      </c>
      <c r="J448" s="9" t="str">
        <f>IF(M448&lt;&gt;"","Y","")</f>
        <v>Y</v>
      </c>
      <c r="K448" s="9" t="str">
        <f>IF(D448="","",IF(OR(ISNA(VLOOKUP(C448,T3Male,2,FALSE))=FALSE,ISNA(VLOOKUP(C448,T3Fem,2,FALSE))=FALSE),"Top 3",IF(AND(F448="M",D448&gt;=70),"M&gt;70",IF(AND(F448="M",D448&gt;=40),"M&gt;"&amp;ROUNDDOWN(D448/10,0)*10,""))))</f>
        <v>M&gt;70</v>
      </c>
      <c r="L448" s="9" t="str">
        <f>IF(D448="","",IF(OR(ISNA(VLOOKUP(C448,T3Male,2,FALSE))=FALSE,ISNA(VLOOKUP(C448,T3Fem,2,FALSE))=FALSE),"Top 3",IF(AND(F448="F",D448&gt;=65),"F&gt;65",IF(AND(F448="F",D448&gt;=55),"F&gt;55",IF(AND(F448="F",D448&gt;=45),"F&gt;45",IF(AND(F448="F",D448&gt;=35),"F&gt;35",""))))))</f>
        <v/>
      </c>
      <c r="M448" s="9">
        <f>IF(ISNA(VLOOKUP(G448,'[1]TIME KEEPING'!$C$1:$E$65536,3,FALSE))=FALSE,VLOOKUP(G448,'[1]TIME KEEPING'!$C$1:$E$65536,3,FALSE),"")</f>
        <v>447</v>
      </c>
      <c r="N448" s="10">
        <f>IF(ISNA(VLOOKUP(G448,'[1]TIME KEEPING'!$C$1:$E$65536,2,FALSE))=FALSE,VLOOKUP(G448,'[1]TIME KEEPING'!$C$1:$E$65536,2,FALSE),TIMEVALUE("11:59:59"))</f>
        <v>5.1488657407407407E-2</v>
      </c>
    </row>
    <row r="449" spans="1:14" ht="15" x14ac:dyDescent="0.25">
      <c r="A449" t="s">
        <v>185</v>
      </c>
      <c r="B449" t="s">
        <v>493</v>
      </c>
      <c r="C449" s="7" t="str">
        <f>B449&amp;" "&amp;A449</f>
        <v>Hillary Robinson</v>
      </c>
      <c r="D449">
        <v>63</v>
      </c>
      <c r="E449" t="s">
        <v>169</v>
      </c>
      <c r="F449" t="s">
        <v>231</v>
      </c>
      <c r="G449">
        <v>559</v>
      </c>
      <c r="H449" s="9"/>
      <c r="I449" s="9" t="str">
        <f>IF(K449&lt;&gt;"",K449,IF(L449&lt;&gt;"",L449,""))</f>
        <v>F&gt;55</v>
      </c>
      <c r="J449" s="9" t="str">
        <f>IF(M449&lt;&gt;"","Y","")</f>
        <v>Y</v>
      </c>
      <c r="K449" s="9" t="str">
        <f>IF(D449="","",IF(OR(ISNA(VLOOKUP(C449,T3Male,2,FALSE))=FALSE,ISNA(VLOOKUP(C449,T3Fem,2,FALSE))=FALSE),"Top 3",IF(AND(F449="M",D449&gt;=70),"M&gt;70",IF(AND(F449="M",D449&gt;=40),"M&gt;"&amp;ROUNDDOWN(D449/10,0)*10,""))))</f>
        <v/>
      </c>
      <c r="L449" s="9" t="str">
        <f>IF(D449="","",IF(OR(ISNA(VLOOKUP(C449,T3Male,2,FALSE))=FALSE,ISNA(VLOOKUP(C449,T3Fem,2,FALSE))=FALSE),"Top 3",IF(AND(F449="F",D449&gt;=65),"F&gt;65",IF(AND(F449="F",D449&gt;=55),"F&gt;55",IF(AND(F449="F",D449&gt;=45),"F&gt;45",IF(AND(F449="F",D449&gt;=35),"F&gt;35",""))))))</f>
        <v>F&gt;55</v>
      </c>
      <c r="M449" s="9">
        <f>IF(ISNA(VLOOKUP(G449,'[1]TIME KEEPING'!$C$1:$E$65536,3,FALSE))=FALSE,VLOOKUP(G449,'[1]TIME KEEPING'!$C$1:$E$65536,3,FALSE),"")</f>
        <v>448</v>
      </c>
      <c r="N449" s="10">
        <f>IF(ISNA(VLOOKUP(G449,'[1]TIME KEEPING'!$C$1:$E$65536,2,FALSE))=FALSE,VLOOKUP(G449,'[1]TIME KEEPING'!$C$1:$E$65536,2,FALSE),TIMEVALUE("11:59:59"))</f>
        <v>5.1493981481481481E-2</v>
      </c>
    </row>
    <row r="450" spans="1:14" ht="15" x14ac:dyDescent="0.25">
      <c r="A450" t="s">
        <v>298</v>
      </c>
      <c r="B450" t="s">
        <v>644</v>
      </c>
      <c r="C450" s="7" t="str">
        <f>B450&amp;" "&amp;A450</f>
        <v>Briony Neal</v>
      </c>
      <c r="D450">
        <v>26</v>
      </c>
      <c r="E450"/>
      <c r="F450" s="12" t="s">
        <v>231</v>
      </c>
      <c r="G450" s="12">
        <v>723</v>
      </c>
      <c r="H450" s="9"/>
      <c r="I450" s="9" t="str">
        <f>IF(K450&lt;&gt;"",K450,IF(L450&lt;&gt;"",L450,""))</f>
        <v/>
      </c>
      <c r="J450" s="9" t="str">
        <f>IF(M450&lt;&gt;"","Y","")</f>
        <v>Y</v>
      </c>
      <c r="K450" s="9" t="str">
        <f>IF(D450="","",IF(OR(ISNA(VLOOKUP(C450,T3Male,2,FALSE))=FALSE,ISNA(VLOOKUP(C450,T3Fem,2,FALSE))=FALSE),"Top 3",IF(AND(F450="M",D450&gt;=70),"M&gt;70",IF(AND(F450="M",D450&gt;=40),"M&gt;"&amp;ROUNDDOWN(D450/10,0)*10,""))))</f>
        <v/>
      </c>
      <c r="L450" s="9" t="str">
        <f>IF(D450="","",IF(OR(ISNA(VLOOKUP(C450,T3Male,2,FALSE))=FALSE,ISNA(VLOOKUP(C450,T3Fem,2,FALSE))=FALSE),"Top 3",IF(AND(F450="F",D450&gt;=65),"F&gt;65",IF(AND(F450="F",D450&gt;=55),"F&gt;55",IF(AND(F450="F",D450&gt;=45),"F&gt;45",IF(AND(F450="F",D450&gt;=35),"F&gt;35",""))))))</f>
        <v/>
      </c>
      <c r="M450" s="9">
        <f>IF(ISNA(VLOOKUP(G450,'[1]TIME KEEPING'!$C$1:$E$65536,3,FALSE))=FALSE,VLOOKUP(G450,'[1]TIME KEEPING'!$C$1:$E$65536,3,FALSE),"")</f>
        <v>449</v>
      </c>
      <c r="N450" s="10">
        <f>IF(ISNA(VLOOKUP(G450,'[1]TIME KEEPING'!$C$1:$E$65536,2,FALSE))=FALSE,VLOOKUP(G450,'[1]TIME KEEPING'!$C$1:$E$65536,2,FALSE),TIMEVALUE("11:59:59"))</f>
        <v>5.2545254629629633E-2</v>
      </c>
    </row>
    <row r="451" spans="1:14" ht="15" x14ac:dyDescent="0.25">
      <c r="A451" t="s">
        <v>643</v>
      </c>
      <c r="B451" t="s">
        <v>118</v>
      </c>
      <c r="C451" s="7" t="str">
        <f>B451&amp;" "&amp;A451</f>
        <v>Alistair Parke</v>
      </c>
      <c r="D451">
        <v>26</v>
      </c>
      <c r="E451"/>
      <c r="F451" s="12" t="s">
        <v>17</v>
      </c>
      <c r="G451" s="12">
        <v>406</v>
      </c>
      <c r="H451" s="9"/>
      <c r="I451" s="9" t="str">
        <f>IF(K451&lt;&gt;"",K451,IF(L451&lt;&gt;"",L451,""))</f>
        <v/>
      </c>
      <c r="J451" s="9" t="str">
        <f>IF(M451&lt;&gt;"","Y","")</f>
        <v>Y</v>
      </c>
      <c r="K451" s="9" t="str">
        <f>IF(D451="","",IF(OR(ISNA(VLOOKUP(C451,T3Male,2,FALSE))=FALSE,ISNA(VLOOKUP(C451,T3Fem,2,FALSE))=FALSE),"Top 3",IF(AND(F451="M",D451&gt;=70),"M&gt;70",IF(AND(F451="M",D451&gt;=40),"M&gt;"&amp;ROUNDDOWN(D451/10,0)*10,""))))</f>
        <v/>
      </c>
      <c r="L451" s="9" t="str">
        <f>IF(D451="","",IF(OR(ISNA(VLOOKUP(C451,T3Male,2,FALSE))=FALSE,ISNA(VLOOKUP(C451,T3Fem,2,FALSE))=FALSE),"Top 3",IF(AND(F451="F",D451&gt;=65),"F&gt;65",IF(AND(F451="F",D451&gt;=55),"F&gt;55",IF(AND(F451="F",D451&gt;=45),"F&gt;45",IF(AND(F451="F",D451&gt;=35),"F&gt;35",""))))))</f>
        <v/>
      </c>
      <c r="M451" s="9">
        <f>IF(ISNA(VLOOKUP(G451,'[1]TIME KEEPING'!$C$1:$E$65536,3,FALSE))=FALSE,VLOOKUP(G451,'[1]TIME KEEPING'!$C$1:$E$65536,3,FALSE),"")</f>
        <v>450</v>
      </c>
      <c r="N451" s="10">
        <f>IF(ISNA(VLOOKUP(G451,'[1]TIME KEEPING'!$C$1:$E$65536,2,FALSE))=FALSE,VLOOKUP(G451,'[1]TIME KEEPING'!$C$1:$E$65536,2,FALSE),TIMEVALUE("11:59:59"))</f>
        <v>5.2553472222222224E-2</v>
      </c>
    </row>
    <row r="452" spans="1:14" ht="15" x14ac:dyDescent="0.25">
      <c r="A452" t="s">
        <v>513</v>
      </c>
      <c r="B452" t="s">
        <v>486</v>
      </c>
      <c r="C452" s="7" t="str">
        <f>B452&amp;" "&amp;A452</f>
        <v>Joanne Beattie</v>
      </c>
      <c r="D452">
        <v>30</v>
      </c>
      <c r="E452" t="s">
        <v>206</v>
      </c>
      <c r="F452" t="s">
        <v>231</v>
      </c>
      <c r="G452">
        <v>576</v>
      </c>
      <c r="H452" s="9"/>
      <c r="I452" s="9" t="str">
        <f>IF(K452&lt;&gt;"",K452,IF(L452&lt;&gt;"",L452,""))</f>
        <v/>
      </c>
      <c r="J452" s="9" t="str">
        <f>IF(M452&lt;&gt;"","Y","")</f>
        <v>Y</v>
      </c>
      <c r="K452" s="9" t="str">
        <f>IF(D452="","",IF(OR(ISNA(VLOOKUP(C452,T3Male,2,FALSE))=FALSE,ISNA(VLOOKUP(C452,T3Fem,2,FALSE))=FALSE),"Top 3",IF(AND(F452="M",D452&gt;=70),"M&gt;70",IF(AND(F452="M",D452&gt;=40),"M&gt;"&amp;ROUNDDOWN(D452/10,0)*10,""))))</f>
        <v/>
      </c>
      <c r="L452" s="9" t="str">
        <f>IF(D452="","",IF(OR(ISNA(VLOOKUP(C452,T3Male,2,FALSE))=FALSE,ISNA(VLOOKUP(C452,T3Fem,2,FALSE))=FALSE),"Top 3",IF(AND(F452="F",D452&gt;=65),"F&gt;65",IF(AND(F452="F",D452&gt;=55),"F&gt;55",IF(AND(F452="F",D452&gt;=45),"F&gt;45",IF(AND(F452="F",D452&gt;=35),"F&gt;35",""))))))</f>
        <v/>
      </c>
      <c r="M452" s="9">
        <f>IF(ISNA(VLOOKUP(G452,'[1]TIME KEEPING'!$C$1:$E$65536,3,FALSE))=FALSE,VLOOKUP(G452,'[1]TIME KEEPING'!$C$1:$E$65536,3,FALSE),"")</f>
        <v>451</v>
      </c>
      <c r="N452" s="10">
        <f>IF(ISNA(VLOOKUP(G452,'[1]TIME KEEPING'!$C$1:$E$65536,2,FALSE))=FALSE,VLOOKUP(G452,'[1]TIME KEEPING'!$C$1:$E$65536,2,FALSE),TIMEVALUE("11:59:59"))</f>
        <v>5.3085300925925928E-2</v>
      </c>
    </row>
    <row r="453" spans="1:14" ht="15" x14ac:dyDescent="0.25">
      <c r="A453" t="s">
        <v>386</v>
      </c>
      <c r="B453" t="s">
        <v>427</v>
      </c>
      <c r="C453" s="7" t="str">
        <f>B453&amp;" "&amp;A453</f>
        <v>Jean Hussey</v>
      </c>
      <c r="D453">
        <v>62</v>
      </c>
      <c r="E453" t="s">
        <v>387</v>
      </c>
      <c r="F453" t="s">
        <v>231</v>
      </c>
      <c r="G453">
        <v>701</v>
      </c>
      <c r="H453" s="9"/>
      <c r="I453" s="9" t="str">
        <f>IF(K453&lt;&gt;"",K453,IF(L453&lt;&gt;"",L453,""))</f>
        <v>F&gt;55</v>
      </c>
      <c r="J453" s="9" t="str">
        <f>IF(M453&lt;&gt;"","Y","")</f>
        <v>Y</v>
      </c>
      <c r="K453" s="9" t="str">
        <f>IF(D453="","",IF(OR(ISNA(VLOOKUP(C453,T3Male,2,FALSE))=FALSE,ISNA(VLOOKUP(C453,T3Fem,2,FALSE))=FALSE),"Top 3",IF(AND(F453="M",D453&gt;=70),"M&gt;70",IF(AND(F453="M",D453&gt;=40),"M&gt;"&amp;ROUNDDOWN(D453/10,0)*10,""))))</f>
        <v/>
      </c>
      <c r="L453" s="9" t="str">
        <f>IF(D453="","",IF(OR(ISNA(VLOOKUP(C453,T3Male,2,FALSE))=FALSE,ISNA(VLOOKUP(C453,T3Fem,2,FALSE))=FALSE),"Top 3",IF(AND(F453="F",D453&gt;=65),"F&gt;65",IF(AND(F453="F",D453&gt;=55),"F&gt;55",IF(AND(F453="F",D453&gt;=45),"F&gt;45",IF(AND(F453="F",D453&gt;=35),"F&gt;35",""))))))</f>
        <v>F&gt;55</v>
      </c>
      <c r="M453" s="9">
        <f>IF(ISNA(VLOOKUP(G453,'[1]TIME KEEPING'!$C$1:$E$65536,3,FALSE))=FALSE,VLOOKUP(G453,'[1]TIME KEEPING'!$C$1:$E$65536,3,FALSE),"")</f>
        <v>452</v>
      </c>
      <c r="N453" s="10">
        <f>IF(ISNA(VLOOKUP(G453,'[1]TIME KEEPING'!$C$1:$E$65536,2,FALSE))=FALSE,VLOOKUP(G453,'[1]TIME KEEPING'!$C$1:$E$65536,2,FALSE),TIMEVALUE("11:59:59"))</f>
        <v>5.3731481481481484E-2</v>
      </c>
    </row>
  </sheetData>
  <sortState ref="A2:WVV637">
    <sortCondition ref="M2:M637"/>
  </sortState>
  <conditionalFormatting sqref="N1:N2 N4:N65056">
    <cfRule type="cellIs" dxfId="1" priority="2" stopIfTrue="1" operator="equal">
      <formula>0.499988425925926</formula>
    </cfRule>
  </conditionalFormatting>
  <conditionalFormatting sqref="N3">
    <cfRule type="cellIs" dxfId="0" priority="1" stopIfTrue="1" operator="equal">
      <formula>0.499988425925926</formula>
    </cfRule>
  </conditionalFormatting>
  <pageMargins left="0.70866141732283472" right="0.70866141732283472" top="0.74803149606299213" bottom="0.74803149606299213" header="0.31496062992125984" footer="0.31496062992125984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SmowtonStudy</dc:creator>
  <cp:lastModifiedBy>SmowtonStudy</cp:lastModifiedBy>
  <cp:lastPrinted>2014-08-29T13:11:18Z</cp:lastPrinted>
  <dcterms:created xsi:type="dcterms:W3CDTF">2014-08-29T13:03:12Z</dcterms:created>
  <dcterms:modified xsi:type="dcterms:W3CDTF">2014-09-01T07:58:00Z</dcterms:modified>
</cp:coreProperties>
</file>